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AM-III" sheetId="2" r:id="rId4"/>
    <sheet state="visible" name="EDC" sheetId="3" r:id="rId5"/>
    <sheet state="visible" name="CNCPG" sheetId="4" r:id="rId6"/>
    <sheet state="visible" name="EEM" sheetId="5" r:id="rId7"/>
    <sheet state="visible" name="EM-I" sheetId="6" r:id="rId8"/>
    <sheet state="visible" name="OOPM" sheetId="7" r:id="rId9"/>
  </sheets>
  <definedNames/>
  <calcPr/>
</workbook>
</file>

<file path=xl/sharedStrings.xml><?xml version="1.0" encoding="utf-8"?>
<sst xmlns="http://schemas.openxmlformats.org/spreadsheetml/2006/main" count="327" uniqueCount="177">
  <si>
    <t>Timestamp</t>
  </si>
  <si>
    <t>Email Address</t>
  </si>
  <si>
    <t>1] Teaching Skill and methodology. [Mrs. Samita Saraf (AM- III)]</t>
  </si>
  <si>
    <t>1] Teaching Skill and methodology. [Ms. J. Satheesh (EDC)]</t>
  </si>
  <si>
    <t>1] Teaching Skill and methodology. [Ms. J. A. Bodhale (CNCPG)]</t>
  </si>
  <si>
    <t>1] Teaching Skill and methodology. [Ms. S. G. Thakur (EEM)]</t>
  </si>
  <si>
    <t>1] Teaching Skill and methodology. [Mr. A. A. Kale (EM-I)]</t>
  </si>
  <si>
    <t>1] Teaching Skill and methodology. [Ms. Prachi Wagde (OOPM)]</t>
  </si>
  <si>
    <t>2] Conducts Classes Regularly and on time * [Mrs. Samita Saraf (AM- III)]</t>
  </si>
  <si>
    <t>2] Conducts Classes Regularly and on time * [Ms. J. Satheesh (EDC)]</t>
  </si>
  <si>
    <t>2] Conducts Classes Regularly and on time * [Ms. J. A. Bodhale (CNCPG)]</t>
  </si>
  <si>
    <t>2] Conducts Classes Regularly and on time * [Ms. S. G. Thakur (EEM)]</t>
  </si>
  <si>
    <t>2] Conducts Classes Regularly and on time * [Mr. A. A. Kale (EM-I)]</t>
  </si>
  <si>
    <t>2] Conducts Classes Regularly and on time * [Ms. Prachi Wagde (OOPM)]</t>
  </si>
  <si>
    <t>3] Completes syllabus [Mrs. Samita Saraf (AM- III)]</t>
  </si>
  <si>
    <t>3] Completes syllabus [Ms. J. Satheesh (EDC)]</t>
  </si>
  <si>
    <t>3] Completes syllabus [Ms. J. A. Bodhale (CNCPG)]</t>
  </si>
  <si>
    <t>3] Completes syllabus [Ms. S. G. Thakur (EEM)]</t>
  </si>
  <si>
    <t>3] Completes syllabus [Mr. A. A. Kale (EM-I)]</t>
  </si>
  <si>
    <t>3] Completes syllabus [Ms. Prachi Wagde (OOPM)]</t>
  </si>
  <si>
    <t>4] Use of various teaching aids ( Blackboard, Projector, Videos etc) [Mrs. Samita Saraf (AM- III)]</t>
  </si>
  <si>
    <t>4] Use of various teaching aids ( Blackboard, Projector, Videos etc) [Ms. J. Satheesh (EDC)]</t>
  </si>
  <si>
    <t>4] Use of various teaching aids ( Blackboard, Projector, Videos etc) [Ms. J. A. Bodhale (CNCPG)]</t>
  </si>
  <si>
    <t>4] Use of various teaching aids ( Blackboard, Projector, Videos etc) [Ms. S. G. Thakur (EEM)]</t>
  </si>
  <si>
    <t>4] Use of various teaching aids ( Blackboard, Projector, Videos etc) [Mr. A. A. Kale (EM-I)]</t>
  </si>
  <si>
    <t>4] Use of various teaching aids ( Blackboard, Projector, Videos etc) [Ms. Prachi Wagde (OOPM)]</t>
  </si>
  <si>
    <t>5] Makes Class interactive through question and answer sessions [Mrs. Samita Saraf (AM- III)]</t>
  </si>
  <si>
    <t>5] Makes Class interactive through question and answer sessions [Ms. J. Satheesh (EDC)]</t>
  </si>
  <si>
    <t>5] Makes Class interactive through question and answer sessions [Ms. J. A. Bodhale (CNCPG)]</t>
  </si>
  <si>
    <t>5] Makes Class interactive through question and answer sessions [Ms. S. G. Thakur (EEM)]</t>
  </si>
  <si>
    <t>5] Makes Class interactive through question and answer sessions [Mr. A. A. Kale (EM-I)]</t>
  </si>
  <si>
    <t>5] Makes Class interactive through question and answer sessions [Ms. Prachi Wagde (OOPM)]</t>
  </si>
  <si>
    <t>6] Provides helpful comments on University papers and exams  [Mrs. Samita Saraf (AM- III)]</t>
  </si>
  <si>
    <t>6] Provides helpful comments on University papers and exams  [Ms. J. Satheesh (EDC)]</t>
  </si>
  <si>
    <t>6] Provides helpful comments on University papers and exams  [Ms. J. A. Bodhale (CNCPG)]</t>
  </si>
  <si>
    <t>6] Provides helpful comments on University papers and exams  [Ms. S. G. Thakur (EEM)]</t>
  </si>
  <si>
    <t>6] Provides helpful comments on University papers and exams  [Mr. A. A. Kale (EM-I)]</t>
  </si>
  <si>
    <t>6] Provides helpful comments on University papers and exams  [Ms. Prachi Wagde (OOPM)]</t>
  </si>
  <si>
    <t>7] Command on Communication and audibility  [Mrs. Samita Saraf (AM- III)]</t>
  </si>
  <si>
    <t>7] Command on Communication and audibility  [Ms. J. Satheesh (EDC)]</t>
  </si>
  <si>
    <t>7] Command on Communication and audibility  [Ms. J. A. Bodhale (CNCPG)]</t>
  </si>
  <si>
    <t>7] Command on Communication and audibility  [Ms. S. G. Thakur (EEM)]</t>
  </si>
  <si>
    <t>7] Command on Communication and audibility  [Mr. A. A. Kale (EM-I)]</t>
  </si>
  <si>
    <t>7] Command on Communication and audibility  [Ms. Prachi Wagde (OOPM)]</t>
  </si>
  <si>
    <t>8] Motivates students for learning the subject [Mrs. Samita Saraf (AM- III)]</t>
  </si>
  <si>
    <t>8] Motivates students for learning the subject [Ms. J. Satheesh (EDC)]</t>
  </si>
  <si>
    <t>8] Motivates students for learning the subject [Ms. J. A. Bodhale (CNCPG)]</t>
  </si>
  <si>
    <t>8] Motivates students for learning the subject [Ms. S. G. Thakur (EEM)]</t>
  </si>
  <si>
    <t>8] Motivates students for learning the subject [Mr. A. A. Kale (EM-I)]</t>
  </si>
  <si>
    <t>8] Motivates students for learning the subject [Ms. Prachi Wagde (OOPM)]</t>
  </si>
  <si>
    <t>9] Shares Reference and Study material  [Mrs. Samita Saraf (AM- III)]</t>
  </si>
  <si>
    <t>9] Shares Reference and Study material  [Ms. J. Satheesh (EDC)]</t>
  </si>
  <si>
    <t>9] Shares Reference and Study material  [Ms. J. A. Bodhale (CNCPG)]</t>
  </si>
  <si>
    <t>9] Shares Reference and Study material  [Ms. S. G. Thakur (EEM)]</t>
  </si>
  <si>
    <t>9] Shares Reference and Study material  [Mr. A. A. Kale (EM-I)]</t>
  </si>
  <si>
    <t>9] Shares Reference and Study material  [Ms. Prachi Wagde (OOPM)]</t>
  </si>
  <si>
    <t>10] Maintains Discipline and order of the Class [Mrs. Samita Saraf (AM- III)]</t>
  </si>
  <si>
    <t>10] Maintains Discipline and order of the Class [Ms. J. Satheesh (EDC)]</t>
  </si>
  <si>
    <t>10] Maintains Discipline and order of the Class [Ms. J. A. Bodhale (CNCPG)]</t>
  </si>
  <si>
    <t>10] Maintains Discipline and order of the Class [Ms. S. G. Thakur (EEM)]</t>
  </si>
  <si>
    <t>10] Maintains Discipline and order of the Class [Mr. A. A. Kale (EM-I)]</t>
  </si>
  <si>
    <t>10] Maintains Discipline and order of the Class [Ms. Prachi Wagde (OOPM)]</t>
  </si>
  <si>
    <t>shivamgchaurasiya@gmail.com</t>
  </si>
  <si>
    <t>poonamghute17400@gmail.com</t>
  </si>
  <si>
    <t>yashnarvekar09@gmail.com</t>
  </si>
  <si>
    <t>lanjekarbhavesh@gmail.com</t>
  </si>
  <si>
    <t>splimkar2t@gmail.com</t>
  </si>
  <si>
    <t>pranav.nikam80@gmail.com</t>
  </si>
  <si>
    <t>bhaveshrp91299@gmail.com</t>
  </si>
  <si>
    <t>sanketshase1112000@gmail.com</t>
  </si>
  <si>
    <t>sairajvijaykamthe@gmail.com</t>
  </si>
  <si>
    <t>tikshahedaoo2000@gmail.com</t>
  </si>
  <si>
    <t>chaitanyakarande03@gmail.com</t>
  </si>
  <si>
    <t>jaynkparasiya@gmail.com</t>
  </si>
  <si>
    <t>shaileshjadhav197@gmail.com</t>
  </si>
  <si>
    <t>uddhavkadam870@gmail.com</t>
  </si>
  <si>
    <t>riyakadam2808@gmail.com</t>
  </si>
  <si>
    <t>kokarekiran18@gmail.com</t>
  </si>
  <si>
    <t>SanketdesaleCR7@gmail.com</t>
  </si>
  <si>
    <t>vparle44@gmail.com</t>
  </si>
  <si>
    <t>sanket0598@gmail.com</t>
  </si>
  <si>
    <t>moreprathamesh011@gmail.com</t>
  </si>
  <si>
    <t>ankitakarale5685@gmail.com</t>
  </si>
  <si>
    <t>mrunalbob@gmail.com</t>
  </si>
  <si>
    <t>durgeshbhoye93@gmail.com</t>
  </si>
  <si>
    <t>vishalgadkari2017@gmail.com</t>
  </si>
  <si>
    <t>gawadeprashant542@gmail.com</t>
  </si>
  <si>
    <t>atulkhandizod22@gmail.com</t>
  </si>
  <si>
    <t>ashishchikhalkar0@gmail.com</t>
  </si>
  <si>
    <t>kunalsj1999@gmail.com</t>
  </si>
  <si>
    <t>harnolarpita@gmail.com</t>
  </si>
  <si>
    <t>mahtok921@gmail.com</t>
  </si>
  <si>
    <t>sahilvavhal@gmail.com</t>
  </si>
  <si>
    <t>adulkarsairaj21@gmail.com</t>
  </si>
  <si>
    <t>vikaskansara21596@gmail.com</t>
  </si>
  <si>
    <t>rushikeshgosavi6166@gmail.com</t>
  </si>
  <si>
    <t>dharmeb31@gmail.com</t>
  </si>
  <si>
    <t>3, 2</t>
  </si>
  <si>
    <t>ajinkyamohite86@gmail.com</t>
  </si>
  <si>
    <t>lokhandeshreyas515@gmail.com</t>
  </si>
  <si>
    <t>soham1716@gmail.com</t>
  </si>
  <si>
    <t>chandanchalke1999@gmail.com</t>
  </si>
  <si>
    <t>swapnilmagar8888@gmail.com</t>
  </si>
  <si>
    <t>sudarshannavale77@gmail.com</t>
  </si>
  <si>
    <t>gaikwadsushant351@gmail.com</t>
  </si>
  <si>
    <t>manaliaghane08@gmail.com</t>
  </si>
  <si>
    <t>SonuBorse11@gmail.com</t>
  </si>
  <si>
    <t>sjmmore209@gmail.com</t>
  </si>
  <si>
    <t>parshuramnaik16@gmail.com</t>
  </si>
  <si>
    <t>vinuayare786@gmail.com</t>
  </si>
  <si>
    <t>www.trushachavan21@gmail.com</t>
  </si>
  <si>
    <t>pareshjadhav11029@gmail.com</t>
  </si>
  <si>
    <t>waghmaredashu259@gmail.com</t>
  </si>
  <si>
    <t>shelarroshan46@gmail.com</t>
  </si>
  <si>
    <t>2, 1</t>
  </si>
  <si>
    <t>ameyatawde99@gmail.com</t>
  </si>
  <si>
    <t>shivaniapte99@gmail.com</t>
  </si>
  <si>
    <t>Sushantdalvi1236@gmail.com</t>
  </si>
  <si>
    <t>ranesunil.2000@gmail.com</t>
  </si>
  <si>
    <t>suyashmadge@gmail.com</t>
  </si>
  <si>
    <t>prajeshbhamre@gmail.com</t>
  </si>
  <si>
    <t>omjadhav270@gmail.com</t>
  </si>
  <si>
    <t>papihakhetale11@gmail.com</t>
  </si>
  <si>
    <t>tanishqbhatkar07@gmail.com</t>
  </si>
  <si>
    <t>Jawahar Education Society's</t>
  </si>
  <si>
    <t>shwetamohite2720@gmail.com</t>
  </si>
  <si>
    <t>A. C. Patil College of Engineering, Kharghar, Navi Mumbai. 410210.</t>
  </si>
  <si>
    <t xml:space="preserve">Department Electrical  Engineering </t>
  </si>
  <si>
    <t>Academic Year 2018-19 (Odd Sem)</t>
  </si>
  <si>
    <t>pagaredeepali03@gmail.com</t>
  </si>
  <si>
    <t>End Semester Faculty Feedback Report</t>
  </si>
  <si>
    <t>SE (A) Sem III</t>
  </si>
  <si>
    <t>adky2468@gmail.com</t>
  </si>
  <si>
    <t>No. of Responses = 64</t>
  </si>
  <si>
    <t>shardulpakhare2512@gmail.com</t>
  </si>
  <si>
    <t>Course</t>
  </si>
  <si>
    <t>AM-III</t>
  </si>
  <si>
    <t>EDC</t>
  </si>
  <si>
    <t>Name: Mrs. Samita Saraf</t>
  </si>
  <si>
    <t>Name:Ms. J. Satheesh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</si>
  <si>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</si>
  <si>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</si>
  <si>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</si>
  <si>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</si>
  <si>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</si>
  <si>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</si>
  <si>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</si>
  <si>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</si>
  <si>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</si>
  <si>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</si>
  <si>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</si>
  <si>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</si>
  <si>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</si>
  <si>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</si>
  <si>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</si>
  <si>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</si>
  <si>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</si>
  <si>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</si>
  <si>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</si>
  <si>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</si>
  <si>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Ms. J. Satheesh</t>
  </si>
  <si>
    <t xml:space="preserve">                                            Dr. S. R. Deore </t>
  </si>
  <si>
    <t>Dr. D. G. Borse</t>
  </si>
  <si>
    <t>Mrs. Samita Saraf</t>
  </si>
  <si>
    <t>CNCPG</t>
  </si>
  <si>
    <t>Name:Ms. J. A. Bodhale</t>
  </si>
  <si>
    <t xml:space="preserve">End Semester Faculty Feedback Report			</t>
  </si>
  <si>
    <t>EEM</t>
  </si>
  <si>
    <t>Name:Ms. S. G. Thakur</t>
  </si>
  <si>
    <t>Ms. J. A. Bodhale</t>
  </si>
  <si>
    <t>EM-I</t>
  </si>
  <si>
    <t>Name:Mr. A. A. Kale</t>
  </si>
  <si>
    <t>Ms. S. G. Thakur</t>
  </si>
  <si>
    <t>Mr. A. A. Kale</t>
  </si>
  <si>
    <t>OOPM</t>
  </si>
  <si>
    <t>Name:Ms. Prachi Wagde</t>
  </si>
  <si>
    <t>Ms. Prachi Wagde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</si>
</sst>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8">
    <font>
      <sz val="10.0"/>
      <color rgb="FF000000"/>
      <name val="Arial"/>
    </font>
    <font/>
    <font>
      <name val="Arial"/>
    </font>
    <font>
      <b/>
      <sz val="12.0"/>
      <name val="Times New Roman"/>
    </font>
    <font>
      <b/>
      <sz val="12.0"/>
      <color rgb="FF000000"/>
      <name val="Times New Roman"/>
    </font>
    <font>
      <sz val="12.0"/>
      <color rgb="FF000000"/>
      <name val="&quot;Times New Roman&quot;"/>
    </font>
    <font>
      <sz val="12.0"/>
      <color rgb="FF000000"/>
      <name val="Times New Roman"/>
    </font>
    <font>
      <sz val="12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4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5" fillId="2" fontId="2" numFmtId="0" xfId="0" applyAlignment="1" applyBorder="1" applyFill="1" applyFont="1">
      <alignment vertical="bottom"/>
    </xf>
    <xf borderId="6" fillId="2" fontId="5" numFmtId="0" xfId="0" applyAlignment="1" applyBorder="1" applyFont="1">
      <alignment horizontal="center" readingOrder="0"/>
    </xf>
    <xf borderId="2" fillId="0" fontId="6" numFmtId="0" xfId="0" applyAlignment="1" applyBorder="1" applyFont="1">
      <alignment readingOrder="0" vertical="bottom"/>
    </xf>
    <xf borderId="0" fillId="0" fontId="1" numFmtId="2" xfId="0" applyFont="1" applyNumberFormat="1"/>
    <xf borderId="1" fillId="0" fontId="6" numFmtId="0" xfId="0" applyAlignment="1" applyBorder="1" applyFont="1">
      <alignment horizontal="center" readingOrder="0" shrinkToFit="0" vertical="bottom" wrapText="1"/>
    </xf>
    <xf borderId="2" fillId="0" fontId="1" numFmtId="0" xfId="0" applyBorder="1" applyFont="1"/>
    <xf borderId="5" fillId="0" fontId="2" numFmtId="0" xfId="0" applyAlignment="1" applyBorder="1" applyFont="1">
      <alignment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6" fillId="2" fontId="6" numFmtId="0" xfId="0" applyAlignment="1" applyBorder="1" applyFont="1">
      <alignment horizontal="center" shrinkToFit="0" vertical="bottom" wrapText="1"/>
    </xf>
    <xf borderId="6" fillId="2" fontId="6" numFmtId="0" xfId="0" applyAlignment="1" applyBorder="1" applyFont="1">
      <alignment shrinkToFit="0" vertical="bottom" wrapText="1"/>
    </xf>
    <xf borderId="2" fillId="0" fontId="7" numFmtId="2" xfId="0" applyAlignment="1" applyBorder="1" applyFont="1" applyNumberFormat="1">
      <alignment horizontal="center" vertical="center"/>
    </xf>
    <xf borderId="2" fillId="0" fontId="7" numFmtId="10" xfId="0" applyAlignment="1" applyBorder="1" applyFont="1" applyNumberFormat="1">
      <alignment horizontal="center" vertical="center"/>
    </xf>
    <xf borderId="7" fillId="2" fontId="6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vertical="bottom"/>
    </xf>
    <xf borderId="2" fillId="0" fontId="3" numFmtId="2" xfId="0" applyAlignment="1" applyBorder="1" applyFont="1" applyNumberFormat="1">
      <alignment horizontal="center" vertical="center"/>
    </xf>
    <xf borderId="2" fillId="0" fontId="3" numFmtId="10" xfId="0" applyAlignment="1" applyBorder="1" applyFont="1" applyNumberFormat="1">
      <alignment horizontal="center" vertical="center"/>
    </xf>
    <xf borderId="0" fillId="0" fontId="2" numFmtId="0" xfId="0" applyAlignment="1" applyFont="1">
      <alignment vertical="top"/>
    </xf>
    <xf borderId="0" fillId="0" fontId="3" numFmtId="0" xfId="0" applyAlignment="1" applyFont="1">
      <alignment vertical="top"/>
    </xf>
    <xf borderId="0" fillId="2" fontId="4" numFmtId="0" xfId="0" applyAlignment="1" applyFont="1">
      <alignment horizontal="center" readingOrder="0" vertical="bottom"/>
    </xf>
    <xf borderId="0" fillId="2" fontId="4" numFmtId="0" xfId="0" applyAlignment="1" applyFont="1">
      <alignment horizontal="center" vertical="bottom"/>
    </xf>
    <xf borderId="6" fillId="0" fontId="7" numFmtId="2" xfId="0" applyAlignment="1" applyBorder="1" applyFont="1" applyNumberFormat="1">
      <alignment horizontal="center"/>
    </xf>
    <xf borderId="7" fillId="0" fontId="7" numFmtId="2" xfId="0" applyAlignment="1" applyBorder="1" applyFont="1" applyNumberFormat="1">
      <alignment horizontal="center"/>
    </xf>
    <xf borderId="6" fillId="0" fontId="7" numFmtId="2" xfId="0" applyAlignment="1" applyBorder="1" applyFont="1" applyNumberFormat="1">
      <alignment horizontal="center" vertical="bottom"/>
    </xf>
    <xf borderId="7" fillId="0" fontId="7" numFmtId="2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'AM-III'!$C$10:$C$19</c:f>
            </c:strRef>
          </c:cat>
          <c:val>
            <c:numRef>
              <c:f>'AM-III'!$E$10:$E$19</c:f>
            </c:numRef>
          </c:val>
        </c:ser>
        <c:axId val="1149708783"/>
        <c:axId val="1389818737"/>
      </c:barChart>
      <c:catAx>
        <c:axId val="114970878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389818737"/>
      </c:catAx>
      <c:valAx>
        <c:axId val="138981873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14970878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EDC!$C$10:$C$19</c:f>
            </c:strRef>
          </c:cat>
          <c:val>
            <c:numRef>
              <c:f>EDC!$E$10:$E$19</c:f>
            </c:numRef>
          </c:val>
        </c:ser>
        <c:axId val="1057528245"/>
        <c:axId val="944596017"/>
      </c:barChart>
      <c:catAx>
        <c:axId val="105752824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944596017"/>
      </c:catAx>
      <c:valAx>
        <c:axId val="944596017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057528245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CNCPG!$C$10:$C$19</c:f>
            </c:strRef>
          </c:cat>
          <c:val>
            <c:numRef>
              <c:f>CNCPG!$E$10:$E$19</c:f>
            </c:numRef>
          </c:val>
        </c:ser>
        <c:axId val="555902745"/>
        <c:axId val="617643853"/>
      </c:barChart>
      <c:catAx>
        <c:axId val="55590274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617643853"/>
      </c:catAx>
      <c:valAx>
        <c:axId val="61764385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55902745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EEM!$C$10:$C$19</c:f>
            </c:strRef>
          </c:cat>
          <c:val>
            <c:numRef>
              <c:f>EEM!$E$10:$E$19</c:f>
            </c:numRef>
          </c:val>
        </c:ser>
        <c:axId val="857053570"/>
        <c:axId val="1603963224"/>
      </c:barChart>
      <c:catAx>
        <c:axId val="85705357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603963224"/>
      </c:catAx>
      <c:valAx>
        <c:axId val="160396322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857053570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'EM-I'!$C$10:$C$19</c:f>
            </c:strRef>
          </c:cat>
          <c:val>
            <c:numRef>
              <c:f>'EM-I'!$E$10:$E$19</c:f>
            </c:numRef>
          </c:val>
        </c:ser>
        <c:axId val="533584789"/>
        <c:axId val="1130166576"/>
      </c:barChart>
      <c:catAx>
        <c:axId val="53358478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130166576"/>
      </c:catAx>
      <c:valAx>
        <c:axId val="1130166576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33584789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OOPM!$C$10:$C$19</c:f>
            </c:strRef>
          </c:cat>
          <c:val>
            <c:numRef>
              <c:f>OOPM!$E$10:$E$19</c:f>
            </c:numRef>
          </c:val>
        </c:ser>
        <c:axId val="2090729390"/>
        <c:axId val="1218185281"/>
      </c:barChart>
      <c:catAx>
        <c:axId val="2090729390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218185281"/>
      </c:catAx>
      <c:valAx>
        <c:axId val="1218185281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90729390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791325" cy="26003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86550" cy="25336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419850" cy="260032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419850" cy="260032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419850" cy="26003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419850" cy="260032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43392.679184583336</v>
      </c>
      <c r="B2" s="2" t="s">
        <v>62</v>
      </c>
      <c r="C2" s="2">
        <v>2.0</v>
      </c>
      <c r="D2" s="2">
        <v>2.0</v>
      </c>
      <c r="E2" s="2">
        <v>3.0</v>
      </c>
      <c r="F2" s="2">
        <v>3.0</v>
      </c>
      <c r="G2" s="2">
        <v>3.0</v>
      </c>
      <c r="H2" s="2">
        <v>2.0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2.0</v>
      </c>
      <c r="U2" s="2">
        <v>2.0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2.0</v>
      </c>
      <c r="AC2" s="2">
        <v>2.0</v>
      </c>
      <c r="AD2" s="2">
        <v>3.0</v>
      </c>
      <c r="AE2" s="2">
        <v>2.0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2.0</v>
      </c>
      <c r="AT2" s="2">
        <v>3.0</v>
      </c>
      <c r="AU2" s="2">
        <v>2.0</v>
      </c>
      <c r="AV2" s="2">
        <v>3.0</v>
      </c>
      <c r="AW2" s="2">
        <v>3.0</v>
      </c>
      <c r="AX2" s="2">
        <v>2.0</v>
      </c>
      <c r="AY2" s="2">
        <v>3.0</v>
      </c>
      <c r="AZ2" s="2">
        <v>2.0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43392.931706041665</v>
      </c>
      <c r="B3" s="2" t="s">
        <v>63</v>
      </c>
      <c r="C3" s="2">
        <v>3.0</v>
      </c>
      <c r="D3" s="2">
        <v>3.0</v>
      </c>
      <c r="E3" s="2">
        <v>3.0</v>
      </c>
      <c r="F3" s="2">
        <v>3.0</v>
      </c>
      <c r="G3" s="2">
        <v>3.0</v>
      </c>
      <c r="H3" s="2">
        <v>3.0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3.0</v>
      </c>
      <c r="P3" s="2">
        <v>3.0</v>
      </c>
      <c r="Q3" s="2">
        <v>3.0</v>
      </c>
      <c r="R3" s="2">
        <v>3.0</v>
      </c>
      <c r="S3" s="2">
        <v>3.0</v>
      </c>
      <c r="T3" s="2">
        <v>3.0</v>
      </c>
      <c r="U3" s="2">
        <v>3.0</v>
      </c>
      <c r="V3" s="2">
        <v>3.0</v>
      </c>
      <c r="W3" s="2">
        <v>3.0</v>
      </c>
      <c r="X3" s="2">
        <v>3.0</v>
      </c>
      <c r="Y3" s="2">
        <v>3.0</v>
      </c>
      <c r="Z3" s="2">
        <v>3.0</v>
      </c>
      <c r="AA3" s="2">
        <v>3.0</v>
      </c>
      <c r="AB3" s="2">
        <v>3.0</v>
      </c>
      <c r="AC3" s="2">
        <v>3.0</v>
      </c>
      <c r="AD3" s="2">
        <v>3.0</v>
      </c>
      <c r="AE3" s="2">
        <v>3.0</v>
      </c>
      <c r="AF3" s="2">
        <v>3.0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3.0</v>
      </c>
      <c r="AQ3" s="2">
        <v>3.0</v>
      </c>
      <c r="AR3" s="2">
        <v>3.0</v>
      </c>
      <c r="AS3" s="2">
        <v>3.0</v>
      </c>
      <c r="AT3" s="2">
        <v>3.0</v>
      </c>
      <c r="AU3" s="2">
        <v>3.0</v>
      </c>
      <c r="AV3" s="2">
        <v>3.0</v>
      </c>
      <c r="AW3" s="2">
        <v>3.0</v>
      </c>
      <c r="AX3" s="2">
        <v>3.0</v>
      </c>
      <c r="AY3" s="2">
        <v>3.0</v>
      </c>
      <c r="AZ3" s="2">
        <v>3.0</v>
      </c>
      <c r="BA3" s="2">
        <v>3.0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43392.94068659723</v>
      </c>
      <c r="B4" s="2" t="s">
        <v>64</v>
      </c>
      <c r="C4" s="2">
        <v>3.0</v>
      </c>
      <c r="D4" s="2">
        <v>3.0</v>
      </c>
      <c r="E4" s="2">
        <v>2.0</v>
      </c>
      <c r="F4" s="2">
        <v>3.0</v>
      </c>
      <c r="G4" s="2">
        <v>2.0</v>
      </c>
      <c r="H4" s="2">
        <v>2.0</v>
      </c>
      <c r="I4" s="2">
        <v>3.0</v>
      </c>
      <c r="J4" s="2">
        <v>3.0</v>
      </c>
      <c r="K4" s="2">
        <v>3.0</v>
      </c>
      <c r="L4" s="2">
        <v>3.0</v>
      </c>
      <c r="M4" s="2">
        <v>3.0</v>
      </c>
      <c r="N4" s="2">
        <v>3.0</v>
      </c>
      <c r="O4" s="2">
        <v>2.0</v>
      </c>
      <c r="P4" s="2">
        <v>3.0</v>
      </c>
      <c r="Q4" s="2">
        <v>2.0</v>
      </c>
      <c r="R4" s="2">
        <v>3.0</v>
      </c>
      <c r="S4" s="2">
        <v>2.0</v>
      </c>
      <c r="T4" s="2">
        <v>2.0</v>
      </c>
      <c r="U4" s="2">
        <v>3.0</v>
      </c>
      <c r="V4" s="2">
        <v>3.0</v>
      </c>
      <c r="W4" s="2">
        <v>3.0</v>
      </c>
      <c r="X4" s="2">
        <v>3.0</v>
      </c>
      <c r="Y4" s="2">
        <v>3.0</v>
      </c>
      <c r="Z4" s="2">
        <v>3.0</v>
      </c>
      <c r="AA4" s="2">
        <v>3.0</v>
      </c>
      <c r="AB4" s="2">
        <v>3.0</v>
      </c>
      <c r="AC4" s="2">
        <v>3.0</v>
      </c>
      <c r="AD4" s="2">
        <v>3.0</v>
      </c>
      <c r="AE4" s="2">
        <v>1.0</v>
      </c>
      <c r="AF4" s="2">
        <v>1.0</v>
      </c>
      <c r="AG4" s="2">
        <v>3.0</v>
      </c>
      <c r="AH4" s="2">
        <v>3.0</v>
      </c>
      <c r="AI4" s="2">
        <v>3.0</v>
      </c>
      <c r="AJ4" s="2">
        <v>3.0</v>
      </c>
      <c r="AK4" s="2">
        <v>2.0</v>
      </c>
      <c r="AL4" s="2">
        <v>1.0</v>
      </c>
      <c r="AM4" s="2">
        <v>3.0</v>
      </c>
      <c r="AN4" s="2">
        <v>3.0</v>
      </c>
      <c r="AO4" s="2">
        <v>2.0</v>
      </c>
      <c r="AP4" s="2">
        <v>3.0</v>
      </c>
      <c r="AQ4" s="2">
        <v>2.0</v>
      </c>
      <c r="AR4" s="2">
        <v>2.0</v>
      </c>
      <c r="AS4" s="2">
        <v>3.0</v>
      </c>
      <c r="AT4" s="2">
        <v>3.0</v>
      </c>
      <c r="AU4" s="2">
        <v>3.0</v>
      </c>
      <c r="AV4" s="2">
        <v>3.0</v>
      </c>
      <c r="AW4" s="2">
        <v>3.0</v>
      </c>
      <c r="AX4" s="2">
        <v>1.0</v>
      </c>
      <c r="AY4" s="2">
        <v>2.0</v>
      </c>
      <c r="AZ4" s="2">
        <v>3.0</v>
      </c>
      <c r="BA4" s="2">
        <v>3.0</v>
      </c>
      <c r="BB4" s="2">
        <v>3.0</v>
      </c>
      <c r="BC4" s="2">
        <v>1.0</v>
      </c>
      <c r="BD4" s="2">
        <v>1.0</v>
      </c>
      <c r="BE4" s="2">
        <v>3.0</v>
      </c>
      <c r="BF4" s="2">
        <v>3.0</v>
      </c>
      <c r="BG4" s="2">
        <v>3.0</v>
      </c>
      <c r="BH4" s="2">
        <v>3.0</v>
      </c>
      <c r="BI4" s="2">
        <v>3.0</v>
      </c>
      <c r="BJ4" s="2">
        <v>3.0</v>
      </c>
    </row>
    <row r="5">
      <c r="A5" s="1">
        <v>43393.425552789355</v>
      </c>
      <c r="B5" s="2" t="s">
        <v>65</v>
      </c>
      <c r="C5" s="2">
        <v>3.0</v>
      </c>
      <c r="D5" s="2">
        <v>3.0</v>
      </c>
      <c r="E5" s="2">
        <v>3.0</v>
      </c>
      <c r="F5" s="2">
        <v>3.0</v>
      </c>
      <c r="G5" s="2">
        <v>3.0</v>
      </c>
      <c r="H5" s="2">
        <v>2.0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2.0</v>
      </c>
      <c r="O5" s="2">
        <v>3.0</v>
      </c>
      <c r="P5" s="2">
        <v>3.0</v>
      </c>
      <c r="Q5" s="2">
        <v>3.0</v>
      </c>
      <c r="R5" s="2">
        <v>3.0</v>
      </c>
      <c r="S5" s="2">
        <v>3.0</v>
      </c>
      <c r="T5" s="2">
        <v>2.0</v>
      </c>
      <c r="U5" s="2">
        <v>3.0</v>
      </c>
      <c r="V5" s="2">
        <v>3.0</v>
      </c>
      <c r="W5" s="2">
        <v>3.0</v>
      </c>
      <c r="X5" s="2">
        <v>3.0</v>
      </c>
      <c r="Y5" s="2">
        <v>3.0</v>
      </c>
      <c r="Z5" s="2">
        <v>2.0</v>
      </c>
      <c r="AA5" s="2">
        <v>3.0</v>
      </c>
      <c r="AB5" s="2">
        <v>3.0</v>
      </c>
      <c r="AC5" s="2">
        <v>3.0</v>
      </c>
      <c r="AD5" s="2">
        <v>3.0</v>
      </c>
      <c r="AE5" s="2">
        <v>3.0</v>
      </c>
      <c r="AF5" s="2">
        <v>2.0</v>
      </c>
      <c r="AG5" s="2">
        <v>3.0</v>
      </c>
      <c r="AH5" s="2">
        <v>3.0</v>
      </c>
      <c r="AI5" s="2">
        <v>3.0</v>
      </c>
      <c r="AJ5" s="2">
        <v>3.0</v>
      </c>
      <c r="AK5" s="2">
        <v>3.0</v>
      </c>
      <c r="AL5" s="2">
        <v>2.0</v>
      </c>
      <c r="AM5" s="2">
        <v>3.0</v>
      </c>
      <c r="AN5" s="2">
        <v>3.0</v>
      </c>
      <c r="AO5" s="2">
        <v>3.0</v>
      </c>
      <c r="AP5" s="2">
        <v>3.0</v>
      </c>
      <c r="AQ5" s="2">
        <v>3.0</v>
      </c>
      <c r="AR5" s="2">
        <v>2.0</v>
      </c>
      <c r="AS5" s="2">
        <v>3.0</v>
      </c>
      <c r="AT5" s="2">
        <v>3.0</v>
      </c>
      <c r="AU5" s="2">
        <v>3.0</v>
      </c>
      <c r="AV5" s="2">
        <v>3.0</v>
      </c>
      <c r="AW5" s="2">
        <v>3.0</v>
      </c>
      <c r="AX5" s="2">
        <v>2.0</v>
      </c>
      <c r="AY5" s="2">
        <v>3.0</v>
      </c>
      <c r="AZ5" s="2">
        <v>3.0</v>
      </c>
      <c r="BA5" s="2">
        <v>3.0</v>
      </c>
      <c r="BB5" s="2">
        <v>3.0</v>
      </c>
      <c r="BC5" s="2">
        <v>3.0</v>
      </c>
      <c r="BD5" s="2">
        <v>2.0</v>
      </c>
      <c r="BE5" s="2">
        <v>3.0</v>
      </c>
      <c r="BF5" s="2">
        <v>3.0</v>
      </c>
      <c r="BG5" s="2">
        <v>3.0</v>
      </c>
      <c r="BH5" s="2">
        <v>3.0</v>
      </c>
      <c r="BI5" s="2">
        <v>3.0</v>
      </c>
      <c r="BJ5" s="2">
        <v>2.0</v>
      </c>
    </row>
    <row r="6">
      <c r="A6" s="1">
        <v>43393.595681226856</v>
      </c>
      <c r="B6" s="2" t="s">
        <v>66</v>
      </c>
      <c r="C6" s="2">
        <v>2.0</v>
      </c>
      <c r="D6" s="2">
        <v>3.0</v>
      </c>
      <c r="E6" s="2">
        <v>2.0</v>
      </c>
      <c r="F6" s="2">
        <v>2.0</v>
      </c>
      <c r="G6" s="2">
        <v>2.0</v>
      </c>
      <c r="H6" s="2">
        <v>2.0</v>
      </c>
      <c r="I6" s="2">
        <v>3.0</v>
      </c>
      <c r="J6" s="2">
        <v>2.0</v>
      </c>
      <c r="K6" s="2">
        <v>3.0</v>
      </c>
      <c r="L6" s="2">
        <v>2.0</v>
      </c>
      <c r="M6" s="2">
        <v>3.0</v>
      </c>
      <c r="N6" s="2">
        <v>2.0</v>
      </c>
      <c r="O6" s="2">
        <v>3.0</v>
      </c>
      <c r="P6" s="2">
        <v>3.0</v>
      </c>
      <c r="Q6" s="2">
        <v>3.0</v>
      </c>
      <c r="R6" s="2">
        <v>3.0</v>
      </c>
      <c r="S6" s="2">
        <v>3.0</v>
      </c>
      <c r="T6" s="2">
        <v>3.0</v>
      </c>
      <c r="U6" s="2">
        <v>2.0</v>
      </c>
      <c r="V6" s="2">
        <v>2.0</v>
      </c>
      <c r="W6" s="2">
        <v>3.0</v>
      </c>
      <c r="X6" s="2">
        <v>3.0</v>
      </c>
      <c r="Y6" s="2">
        <v>2.0</v>
      </c>
      <c r="Z6" s="2">
        <v>2.0</v>
      </c>
      <c r="AA6" s="2">
        <v>2.0</v>
      </c>
      <c r="AB6" s="2">
        <v>3.0</v>
      </c>
      <c r="AC6" s="2">
        <v>2.0</v>
      </c>
      <c r="AD6" s="2">
        <v>3.0</v>
      </c>
      <c r="AE6" s="2">
        <v>3.0</v>
      </c>
      <c r="AF6" s="2">
        <v>2.0</v>
      </c>
      <c r="AG6" s="2">
        <v>2.0</v>
      </c>
      <c r="AH6" s="2">
        <v>3.0</v>
      </c>
      <c r="AI6" s="2">
        <v>2.0</v>
      </c>
      <c r="AJ6" s="2">
        <v>2.0</v>
      </c>
      <c r="AK6" s="2">
        <v>3.0</v>
      </c>
      <c r="AL6" s="2">
        <v>2.0</v>
      </c>
      <c r="AM6" s="2">
        <v>2.0</v>
      </c>
      <c r="AN6" s="2">
        <v>2.0</v>
      </c>
      <c r="AO6" s="2">
        <v>2.0</v>
      </c>
      <c r="AP6" s="2">
        <v>2.0</v>
      </c>
      <c r="AQ6" s="2">
        <v>2.0</v>
      </c>
      <c r="AR6" s="2">
        <v>2.0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2.0</v>
      </c>
      <c r="AZ6" s="2">
        <v>3.0</v>
      </c>
      <c r="BA6" s="2">
        <v>3.0</v>
      </c>
      <c r="BB6" s="2">
        <v>3.0</v>
      </c>
      <c r="BC6" s="2">
        <v>3.0</v>
      </c>
      <c r="BD6" s="2">
        <v>3.0</v>
      </c>
      <c r="BE6" s="2">
        <v>2.0</v>
      </c>
      <c r="BF6" s="2">
        <v>3.0</v>
      </c>
      <c r="BG6" s="2">
        <v>2.0</v>
      </c>
      <c r="BH6" s="2">
        <v>2.0</v>
      </c>
      <c r="BI6" s="2">
        <v>2.0</v>
      </c>
      <c r="BJ6" s="2">
        <v>2.0</v>
      </c>
    </row>
    <row r="7">
      <c r="A7" s="1">
        <v>43393.7872309838</v>
      </c>
      <c r="B7" s="2" t="s">
        <v>67</v>
      </c>
      <c r="C7" s="2">
        <v>3.0</v>
      </c>
      <c r="D7" s="2">
        <v>3.0</v>
      </c>
      <c r="E7" s="2">
        <v>3.0</v>
      </c>
      <c r="F7" s="2">
        <v>3.0</v>
      </c>
      <c r="G7" s="2">
        <v>3.0</v>
      </c>
      <c r="H7" s="2">
        <v>3.0</v>
      </c>
      <c r="I7" s="2">
        <v>3.0</v>
      </c>
      <c r="J7" s="2">
        <v>3.0</v>
      </c>
      <c r="K7" s="2">
        <v>3.0</v>
      </c>
      <c r="L7" s="2">
        <v>3.0</v>
      </c>
      <c r="M7" s="2">
        <v>3.0</v>
      </c>
      <c r="N7" s="2">
        <v>3.0</v>
      </c>
      <c r="O7" s="2">
        <v>3.0</v>
      </c>
      <c r="P7" s="2">
        <v>3.0</v>
      </c>
      <c r="Q7" s="2">
        <v>3.0</v>
      </c>
      <c r="R7" s="2">
        <v>3.0</v>
      </c>
      <c r="S7" s="2">
        <v>3.0</v>
      </c>
      <c r="T7" s="2">
        <v>3.0</v>
      </c>
      <c r="U7" s="2">
        <v>3.0</v>
      </c>
      <c r="V7" s="2">
        <v>3.0</v>
      </c>
      <c r="W7" s="2">
        <v>3.0</v>
      </c>
      <c r="X7" s="2">
        <v>3.0</v>
      </c>
      <c r="Y7" s="2">
        <v>3.0</v>
      </c>
      <c r="Z7" s="2">
        <v>3.0</v>
      </c>
      <c r="AA7" s="2">
        <v>3.0</v>
      </c>
      <c r="AB7" s="2">
        <v>3.0</v>
      </c>
      <c r="AC7" s="2">
        <v>3.0</v>
      </c>
      <c r="AD7" s="2">
        <v>3.0</v>
      </c>
      <c r="AE7" s="2">
        <v>3.0</v>
      </c>
      <c r="AF7" s="2">
        <v>3.0</v>
      </c>
      <c r="AG7" s="2">
        <v>3.0</v>
      </c>
      <c r="AH7" s="2">
        <v>3.0</v>
      </c>
      <c r="AI7" s="2">
        <v>3.0</v>
      </c>
      <c r="AJ7" s="2">
        <v>3.0</v>
      </c>
      <c r="AK7" s="2">
        <v>3.0</v>
      </c>
      <c r="AL7" s="2">
        <v>3.0</v>
      </c>
      <c r="AM7" s="2">
        <v>3.0</v>
      </c>
      <c r="AN7" s="2">
        <v>3.0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3.0</v>
      </c>
      <c r="BA7" s="2">
        <v>3.0</v>
      </c>
      <c r="BB7" s="2">
        <v>3.0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43393.98325928241</v>
      </c>
      <c r="B8" s="2" t="s">
        <v>68</v>
      </c>
      <c r="C8" s="2">
        <v>2.0</v>
      </c>
      <c r="D8" s="2">
        <v>2.0</v>
      </c>
      <c r="E8" s="2">
        <v>2.0</v>
      </c>
      <c r="F8" s="2">
        <v>3.0</v>
      </c>
      <c r="G8" s="2">
        <v>2.0</v>
      </c>
      <c r="H8" s="2">
        <v>2.0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2.0</v>
      </c>
      <c r="U8" s="2">
        <v>2.0</v>
      </c>
      <c r="V8" s="2">
        <v>2.0</v>
      </c>
      <c r="W8" s="2">
        <v>3.0</v>
      </c>
      <c r="X8" s="2">
        <v>3.0</v>
      </c>
      <c r="Y8" s="2">
        <v>3.0</v>
      </c>
      <c r="Z8" s="2">
        <v>2.0</v>
      </c>
      <c r="AA8" s="2">
        <v>2.0</v>
      </c>
      <c r="AB8" s="2">
        <v>3.0</v>
      </c>
      <c r="AC8" s="2">
        <v>2.0</v>
      </c>
      <c r="AD8" s="2">
        <v>3.0</v>
      </c>
      <c r="AE8" s="2">
        <v>2.0</v>
      </c>
      <c r="AF8" s="2">
        <v>2.0</v>
      </c>
      <c r="AG8" s="2">
        <v>2.0</v>
      </c>
      <c r="AH8" s="2">
        <v>2.0</v>
      </c>
      <c r="AI8" s="2">
        <v>2.0</v>
      </c>
      <c r="AJ8" s="2">
        <v>2.0</v>
      </c>
      <c r="AK8" s="2">
        <v>2.0</v>
      </c>
      <c r="AL8" s="2">
        <v>2.0</v>
      </c>
      <c r="AM8" s="2">
        <v>3.0</v>
      </c>
      <c r="AN8" s="2">
        <v>2.0</v>
      </c>
      <c r="AO8" s="2">
        <v>2.0</v>
      </c>
      <c r="AP8" s="2">
        <v>3.0</v>
      </c>
      <c r="AQ8" s="2">
        <v>2.0</v>
      </c>
      <c r="AR8" s="2">
        <v>2.0</v>
      </c>
      <c r="AS8" s="2">
        <v>2.0</v>
      </c>
      <c r="AT8" s="2">
        <v>3.0</v>
      </c>
      <c r="AU8" s="2">
        <v>2.0</v>
      </c>
      <c r="AV8" s="2">
        <v>3.0</v>
      </c>
      <c r="AW8" s="2">
        <v>3.0</v>
      </c>
      <c r="AX8" s="2">
        <v>2.0</v>
      </c>
      <c r="AY8" s="2">
        <v>2.0</v>
      </c>
      <c r="AZ8" s="2">
        <v>3.0</v>
      </c>
      <c r="BA8" s="2">
        <v>3.0</v>
      </c>
      <c r="BB8" s="2">
        <v>3.0</v>
      </c>
      <c r="BC8" s="2">
        <v>2.0</v>
      </c>
      <c r="BD8" s="2">
        <v>2.0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43394.77119267361</v>
      </c>
      <c r="B9" s="2" t="s">
        <v>69</v>
      </c>
      <c r="C9" s="2">
        <v>3.0</v>
      </c>
      <c r="D9" s="2">
        <v>3.0</v>
      </c>
      <c r="E9" s="2">
        <v>3.0</v>
      </c>
      <c r="F9" s="2">
        <v>3.0</v>
      </c>
      <c r="G9" s="2">
        <v>2.0</v>
      </c>
      <c r="H9" s="2">
        <v>1.0</v>
      </c>
      <c r="I9" s="2">
        <v>3.0</v>
      </c>
      <c r="J9" s="2">
        <v>3.0</v>
      </c>
      <c r="K9" s="2">
        <v>2.0</v>
      </c>
      <c r="L9" s="2">
        <v>3.0</v>
      </c>
      <c r="M9" s="2">
        <v>2.0</v>
      </c>
      <c r="N9" s="2">
        <v>2.0</v>
      </c>
      <c r="O9" s="2">
        <v>2.0</v>
      </c>
      <c r="P9" s="2">
        <v>3.0</v>
      </c>
      <c r="Q9" s="2">
        <v>3.0</v>
      </c>
      <c r="R9" s="2">
        <v>3.0</v>
      </c>
      <c r="S9" s="2">
        <v>2.0</v>
      </c>
      <c r="T9" s="2">
        <v>1.0</v>
      </c>
      <c r="U9" s="2">
        <v>3.0</v>
      </c>
      <c r="V9" s="2">
        <v>3.0</v>
      </c>
      <c r="W9" s="2">
        <v>2.0</v>
      </c>
      <c r="X9" s="2">
        <v>3.0</v>
      </c>
      <c r="Y9" s="2">
        <v>3.0</v>
      </c>
      <c r="Z9" s="2">
        <v>1.0</v>
      </c>
      <c r="AA9" s="2">
        <v>2.0</v>
      </c>
      <c r="AB9" s="2">
        <v>2.0</v>
      </c>
      <c r="AC9" s="2">
        <v>2.0</v>
      </c>
      <c r="AD9" s="2">
        <v>3.0</v>
      </c>
      <c r="AE9" s="2">
        <v>2.0</v>
      </c>
      <c r="AF9" s="2">
        <v>1.0</v>
      </c>
      <c r="AG9" s="2">
        <v>3.0</v>
      </c>
      <c r="AH9" s="2">
        <v>2.0</v>
      </c>
      <c r="AI9" s="2">
        <v>3.0</v>
      </c>
      <c r="AJ9" s="2">
        <v>3.0</v>
      </c>
      <c r="AK9" s="2">
        <v>3.0</v>
      </c>
      <c r="AL9" s="2">
        <v>2.0</v>
      </c>
      <c r="AM9" s="2">
        <v>3.0</v>
      </c>
      <c r="AN9" s="2">
        <v>3.0</v>
      </c>
      <c r="AO9" s="2">
        <v>2.0</v>
      </c>
      <c r="AP9" s="2">
        <v>3.0</v>
      </c>
      <c r="AQ9" s="2">
        <v>3.0</v>
      </c>
      <c r="AR9" s="2">
        <v>2.0</v>
      </c>
      <c r="AS9" s="2">
        <v>3.0</v>
      </c>
      <c r="AT9" s="2">
        <v>2.0</v>
      </c>
      <c r="AU9" s="2">
        <v>3.0</v>
      </c>
      <c r="AV9" s="2">
        <v>2.0</v>
      </c>
      <c r="AW9" s="2">
        <v>3.0</v>
      </c>
      <c r="AX9" s="2">
        <v>3.0</v>
      </c>
      <c r="AY9" s="2">
        <v>3.0</v>
      </c>
      <c r="AZ9" s="2">
        <v>3.0</v>
      </c>
      <c r="BA9" s="2">
        <v>2.0</v>
      </c>
      <c r="BB9" s="2">
        <v>2.0</v>
      </c>
      <c r="BC9" s="2">
        <v>3.0</v>
      </c>
      <c r="BD9" s="2">
        <v>3.0</v>
      </c>
      <c r="BE9" s="2">
        <v>3.0</v>
      </c>
      <c r="BF9" s="2">
        <v>2.0</v>
      </c>
      <c r="BG9" s="2">
        <v>3.0</v>
      </c>
      <c r="BH9" s="2">
        <v>3.0</v>
      </c>
      <c r="BI9" s="2">
        <v>2.0</v>
      </c>
      <c r="BJ9" s="2">
        <v>2.0</v>
      </c>
    </row>
    <row r="10">
      <c r="A10" s="1">
        <v>43394.78316288194</v>
      </c>
      <c r="B10" s="2" t="s">
        <v>70</v>
      </c>
      <c r="C10" s="2">
        <v>3.0</v>
      </c>
      <c r="D10" s="2">
        <v>3.0</v>
      </c>
      <c r="E10" s="2">
        <v>2.0</v>
      </c>
      <c r="F10" s="2">
        <v>3.0</v>
      </c>
      <c r="G10" s="2">
        <v>3.0</v>
      </c>
      <c r="H10" s="2">
        <v>2.0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2.0</v>
      </c>
      <c r="Q10" s="2">
        <v>3.0</v>
      </c>
      <c r="R10" s="2">
        <v>2.0</v>
      </c>
      <c r="S10" s="2">
        <v>3.0</v>
      </c>
      <c r="T10" s="2">
        <v>2.0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2.0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2.0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2.0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2.0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2.0</v>
      </c>
    </row>
    <row r="11">
      <c r="A11" s="1">
        <v>43394.97854659722</v>
      </c>
      <c r="B11" s="2" t="s">
        <v>71</v>
      </c>
      <c r="C11" s="2">
        <v>2.0</v>
      </c>
      <c r="D11" s="2">
        <v>3.0</v>
      </c>
      <c r="E11" s="2">
        <v>2.0</v>
      </c>
      <c r="F11" s="2">
        <v>3.0</v>
      </c>
      <c r="G11" s="2">
        <v>3.0</v>
      </c>
      <c r="H11" s="2">
        <v>2.0</v>
      </c>
      <c r="I11" s="2">
        <v>2.0</v>
      </c>
      <c r="J11" s="2">
        <v>3.0</v>
      </c>
      <c r="K11" s="2">
        <v>2.0</v>
      </c>
      <c r="L11" s="2">
        <v>3.0</v>
      </c>
      <c r="M11" s="2">
        <v>3.0</v>
      </c>
      <c r="N11" s="2">
        <v>2.0</v>
      </c>
      <c r="O11" s="2">
        <v>2.0</v>
      </c>
      <c r="P11" s="2">
        <v>3.0</v>
      </c>
      <c r="Q11" s="2">
        <v>2.0</v>
      </c>
      <c r="R11" s="2">
        <v>3.0</v>
      </c>
      <c r="S11" s="2">
        <v>3.0</v>
      </c>
      <c r="T11" s="2">
        <v>2.0</v>
      </c>
      <c r="U11" s="2">
        <v>2.0</v>
      </c>
      <c r="V11" s="2">
        <v>3.0</v>
      </c>
      <c r="W11" s="2">
        <v>2.0</v>
      </c>
      <c r="X11" s="2">
        <v>3.0</v>
      </c>
      <c r="Y11" s="2">
        <v>3.0</v>
      </c>
      <c r="Z11" s="2">
        <v>2.0</v>
      </c>
      <c r="AA11" s="2">
        <v>2.0</v>
      </c>
      <c r="AB11" s="2">
        <v>3.0</v>
      </c>
      <c r="AC11" s="2">
        <v>2.0</v>
      </c>
      <c r="AD11" s="2">
        <v>3.0</v>
      </c>
      <c r="AE11" s="2">
        <v>3.0</v>
      </c>
      <c r="AF11" s="2">
        <v>2.0</v>
      </c>
      <c r="AG11" s="2">
        <v>2.0</v>
      </c>
      <c r="AH11" s="2">
        <v>3.0</v>
      </c>
      <c r="AI11" s="2">
        <v>2.0</v>
      </c>
      <c r="AJ11" s="2">
        <v>3.0</v>
      </c>
      <c r="AK11" s="2">
        <v>3.0</v>
      </c>
      <c r="AL11" s="2">
        <v>2.0</v>
      </c>
      <c r="AM11" s="2">
        <v>2.0</v>
      </c>
      <c r="AN11" s="2">
        <v>3.0</v>
      </c>
      <c r="AO11" s="2">
        <v>2.0</v>
      </c>
      <c r="AP11" s="2">
        <v>3.0</v>
      </c>
      <c r="AQ11" s="2">
        <v>3.0</v>
      </c>
      <c r="AR11" s="2">
        <v>2.0</v>
      </c>
      <c r="AS11" s="2">
        <v>2.0</v>
      </c>
      <c r="AT11" s="2">
        <v>3.0</v>
      </c>
      <c r="AU11" s="2">
        <v>2.0</v>
      </c>
      <c r="AV11" s="2">
        <v>3.0</v>
      </c>
      <c r="AW11" s="2">
        <v>3.0</v>
      </c>
      <c r="AX11" s="2">
        <v>2.0</v>
      </c>
      <c r="AY11" s="2">
        <v>2.0</v>
      </c>
      <c r="AZ11" s="2">
        <v>3.0</v>
      </c>
      <c r="BA11" s="2">
        <v>2.0</v>
      </c>
      <c r="BB11" s="2">
        <v>3.0</v>
      </c>
      <c r="BC11" s="2">
        <v>3.0</v>
      </c>
      <c r="BD11" s="2">
        <v>2.0</v>
      </c>
      <c r="BE11" s="2">
        <v>2.0</v>
      </c>
      <c r="BF11" s="2">
        <v>3.0</v>
      </c>
      <c r="BG11" s="2">
        <v>2.0</v>
      </c>
      <c r="BH11" s="2">
        <v>3.0</v>
      </c>
      <c r="BI11" s="2">
        <v>3.0</v>
      </c>
      <c r="BJ11" s="2">
        <v>2.0</v>
      </c>
    </row>
    <row r="12">
      <c r="A12" s="1">
        <v>43395.50045207176</v>
      </c>
      <c r="B12" s="2" t="s">
        <v>72</v>
      </c>
      <c r="C12" s="2">
        <v>3.0</v>
      </c>
      <c r="D12" s="2">
        <v>3.0</v>
      </c>
      <c r="E12" s="2">
        <v>3.0</v>
      </c>
      <c r="F12" s="2">
        <v>3.0</v>
      </c>
      <c r="G12" s="2">
        <v>3.0</v>
      </c>
      <c r="H12" s="2">
        <v>1.0</v>
      </c>
      <c r="I12" s="2">
        <v>3.0</v>
      </c>
      <c r="J12" s="2">
        <v>3.0</v>
      </c>
      <c r="K12" s="2">
        <v>3.0</v>
      </c>
      <c r="L12" s="2">
        <v>3.0</v>
      </c>
      <c r="M12" s="2">
        <v>3.0</v>
      </c>
      <c r="N12" s="2">
        <v>1.0</v>
      </c>
      <c r="O12" s="2">
        <v>3.0</v>
      </c>
      <c r="P12" s="2">
        <v>3.0</v>
      </c>
      <c r="Q12" s="2">
        <v>3.0</v>
      </c>
      <c r="R12" s="2">
        <v>3.0</v>
      </c>
      <c r="S12" s="2">
        <v>3.0</v>
      </c>
      <c r="T12" s="2">
        <v>1.0</v>
      </c>
      <c r="U12" s="2">
        <v>3.0</v>
      </c>
      <c r="V12" s="2">
        <v>3.0</v>
      </c>
      <c r="W12" s="2">
        <v>3.0</v>
      </c>
      <c r="X12" s="2">
        <v>3.0</v>
      </c>
      <c r="Y12" s="2">
        <v>3.0</v>
      </c>
      <c r="Z12" s="2">
        <v>1.0</v>
      </c>
      <c r="AA12" s="2">
        <v>3.0</v>
      </c>
      <c r="AB12" s="2">
        <v>3.0</v>
      </c>
      <c r="AC12" s="2">
        <v>3.0</v>
      </c>
      <c r="AD12" s="2">
        <v>3.0</v>
      </c>
      <c r="AE12" s="2">
        <v>3.0</v>
      </c>
      <c r="AF12" s="2">
        <v>1.0</v>
      </c>
      <c r="AG12" s="2">
        <v>3.0</v>
      </c>
      <c r="AH12" s="2">
        <v>3.0</v>
      </c>
      <c r="AI12" s="2">
        <v>3.0</v>
      </c>
      <c r="AJ12" s="2">
        <v>3.0</v>
      </c>
      <c r="AK12" s="2">
        <v>3.0</v>
      </c>
      <c r="AL12" s="2">
        <v>1.0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1.0</v>
      </c>
      <c r="AS12" s="2">
        <v>3.0</v>
      </c>
      <c r="AT12" s="2">
        <v>3.0</v>
      </c>
      <c r="AU12" s="2">
        <v>3.0</v>
      </c>
      <c r="AV12" s="2">
        <v>3.0</v>
      </c>
      <c r="AW12" s="2">
        <v>3.0</v>
      </c>
      <c r="AX12" s="2">
        <v>1.0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1.0</v>
      </c>
      <c r="BE12" s="2">
        <v>3.0</v>
      </c>
      <c r="BF12" s="2">
        <v>3.0</v>
      </c>
      <c r="BG12" s="2">
        <v>3.0</v>
      </c>
      <c r="BH12" s="2">
        <v>3.0</v>
      </c>
      <c r="BI12" s="2">
        <v>3.0</v>
      </c>
      <c r="BJ12" s="2">
        <v>1.0</v>
      </c>
    </row>
    <row r="13">
      <c r="A13" s="1">
        <v>43396.385487719905</v>
      </c>
      <c r="B13" s="2" t="s">
        <v>73</v>
      </c>
      <c r="C13" s="2">
        <v>3.0</v>
      </c>
      <c r="D13" s="2">
        <v>3.0</v>
      </c>
      <c r="E13" s="2">
        <v>3.0</v>
      </c>
      <c r="F13" s="2">
        <v>3.0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3.0</v>
      </c>
      <c r="S13" s="2">
        <v>3.0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2.0</v>
      </c>
      <c r="AD13" s="2">
        <v>3.0</v>
      </c>
      <c r="AE13" s="2">
        <v>3.0</v>
      </c>
      <c r="AF13" s="2">
        <v>3.0</v>
      </c>
      <c r="AG13" s="2">
        <v>3.0</v>
      </c>
      <c r="AH13" s="2">
        <v>3.0</v>
      </c>
      <c r="AI13" s="2">
        <v>2.0</v>
      </c>
      <c r="AJ13" s="2">
        <v>3.0</v>
      </c>
      <c r="AK13" s="2">
        <v>3.0</v>
      </c>
      <c r="AL13" s="2">
        <v>3.0</v>
      </c>
      <c r="AM13" s="2">
        <v>3.0</v>
      </c>
      <c r="AN13" s="2">
        <v>3.0</v>
      </c>
      <c r="AO13" s="2">
        <v>3.0</v>
      </c>
      <c r="AP13" s="2">
        <v>3.0</v>
      </c>
      <c r="AQ13" s="2">
        <v>3.0</v>
      </c>
      <c r="AR13" s="2">
        <v>3.0</v>
      </c>
      <c r="AS13" s="2">
        <v>3.0</v>
      </c>
      <c r="AT13" s="2">
        <v>3.0</v>
      </c>
      <c r="AU13" s="2">
        <v>3.0</v>
      </c>
      <c r="AV13" s="2">
        <v>3.0</v>
      </c>
      <c r="AW13" s="2">
        <v>3.0</v>
      </c>
      <c r="AX13" s="2">
        <v>3.0</v>
      </c>
      <c r="AY13" s="2">
        <v>3.0</v>
      </c>
      <c r="AZ13" s="2">
        <v>3.0</v>
      </c>
      <c r="BA13" s="2">
        <v>3.0</v>
      </c>
      <c r="BB13" s="2">
        <v>3.0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3.0</v>
      </c>
      <c r="BI13" s="2">
        <v>3.0</v>
      </c>
      <c r="BJ13" s="2">
        <v>3.0</v>
      </c>
    </row>
    <row r="14">
      <c r="A14" s="1">
        <v>43396.48336333333</v>
      </c>
      <c r="B14" s="2" t="s">
        <v>74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43396.48369746528</v>
      </c>
      <c r="B15" s="2" t="s">
        <v>75</v>
      </c>
      <c r="C15" s="2">
        <v>3.0</v>
      </c>
      <c r="D15" s="2">
        <v>3.0</v>
      </c>
      <c r="E15" s="2">
        <v>3.0</v>
      </c>
      <c r="F15" s="2">
        <v>3.0</v>
      </c>
      <c r="G15" s="2">
        <v>3.0</v>
      </c>
      <c r="H15" s="2">
        <v>3.0</v>
      </c>
      <c r="I15" s="2">
        <v>3.0</v>
      </c>
      <c r="J15" s="2">
        <v>3.0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3.0</v>
      </c>
      <c r="X15" s="2">
        <v>3.0</v>
      </c>
      <c r="Y15" s="2">
        <v>3.0</v>
      </c>
      <c r="Z15" s="2">
        <v>3.0</v>
      </c>
      <c r="AA15" s="2">
        <v>3.0</v>
      </c>
      <c r="AB15" s="2">
        <v>3.0</v>
      </c>
      <c r="AC15" s="2">
        <v>3.0</v>
      </c>
      <c r="AD15" s="2">
        <v>3.0</v>
      </c>
      <c r="AE15" s="2">
        <v>3.0</v>
      </c>
      <c r="AF15" s="2">
        <v>3.0</v>
      </c>
      <c r="AG15" s="2">
        <v>3.0</v>
      </c>
      <c r="AH15" s="2">
        <v>3.0</v>
      </c>
      <c r="AI15" s="2">
        <v>3.0</v>
      </c>
      <c r="AJ15" s="2">
        <v>3.0</v>
      </c>
      <c r="AK15" s="2">
        <v>3.0</v>
      </c>
      <c r="AL15" s="2">
        <v>3.0</v>
      </c>
      <c r="AM15" s="2">
        <v>3.0</v>
      </c>
      <c r="AN15" s="2">
        <v>3.0</v>
      </c>
      <c r="AO15" s="2">
        <v>3.0</v>
      </c>
      <c r="AP15" s="2">
        <v>3.0</v>
      </c>
      <c r="AQ15" s="2">
        <v>3.0</v>
      </c>
      <c r="AR15" s="2">
        <v>3.0</v>
      </c>
      <c r="AS15" s="2">
        <v>3.0</v>
      </c>
      <c r="AT15" s="2">
        <v>3.0</v>
      </c>
      <c r="AU15" s="2">
        <v>3.0</v>
      </c>
      <c r="AV15" s="2">
        <v>3.0</v>
      </c>
      <c r="AW15" s="2">
        <v>3.0</v>
      </c>
      <c r="AX15" s="2">
        <v>3.0</v>
      </c>
      <c r="AY15" s="2">
        <v>3.0</v>
      </c>
      <c r="AZ15" s="2">
        <v>3.0</v>
      </c>
      <c r="BA15" s="2">
        <v>3.0</v>
      </c>
      <c r="BB15" s="2">
        <v>3.0</v>
      </c>
      <c r="BC15" s="2">
        <v>3.0</v>
      </c>
      <c r="BD15" s="2">
        <v>3.0</v>
      </c>
      <c r="BE15" s="2">
        <v>3.0</v>
      </c>
      <c r="BF15" s="2">
        <v>3.0</v>
      </c>
      <c r="BG15" s="2">
        <v>3.0</v>
      </c>
      <c r="BH15" s="2">
        <v>3.0</v>
      </c>
      <c r="BI15" s="2">
        <v>3.0</v>
      </c>
      <c r="BJ15" s="2">
        <v>3.0</v>
      </c>
    </row>
    <row r="16">
      <c r="A16" s="1">
        <v>43396.50308069444</v>
      </c>
      <c r="B16" s="2" t="s">
        <v>76</v>
      </c>
      <c r="C16" s="2">
        <v>3.0</v>
      </c>
      <c r="D16" s="2">
        <v>3.0</v>
      </c>
      <c r="E16" s="2">
        <v>3.0</v>
      </c>
      <c r="F16" s="2">
        <v>3.0</v>
      </c>
      <c r="G16" s="2">
        <v>3.0</v>
      </c>
      <c r="H16" s="2">
        <v>2.0</v>
      </c>
      <c r="I16" s="2">
        <v>3.0</v>
      </c>
      <c r="J16" s="2">
        <v>3.0</v>
      </c>
      <c r="K16" s="2">
        <v>3.0</v>
      </c>
      <c r="L16" s="2">
        <v>3.0</v>
      </c>
      <c r="M16" s="2">
        <v>3.0</v>
      </c>
      <c r="N16" s="2">
        <v>2.0</v>
      </c>
      <c r="O16" s="2">
        <v>3.0</v>
      </c>
      <c r="P16" s="2">
        <v>3.0</v>
      </c>
      <c r="Q16" s="2">
        <v>3.0</v>
      </c>
      <c r="R16" s="2">
        <v>3.0</v>
      </c>
      <c r="S16" s="2">
        <v>3.0</v>
      </c>
      <c r="T16" s="2">
        <v>2.0</v>
      </c>
      <c r="U16" s="2">
        <v>3.0</v>
      </c>
      <c r="V16" s="2">
        <v>3.0</v>
      </c>
      <c r="W16" s="2">
        <v>3.0</v>
      </c>
      <c r="X16" s="2">
        <v>3.0</v>
      </c>
      <c r="Y16" s="2">
        <v>3.0</v>
      </c>
      <c r="Z16" s="2">
        <v>2.0</v>
      </c>
      <c r="AA16" s="2">
        <v>3.0</v>
      </c>
      <c r="AB16" s="2">
        <v>3.0</v>
      </c>
      <c r="AC16" s="2">
        <v>3.0</v>
      </c>
      <c r="AD16" s="2">
        <v>3.0</v>
      </c>
      <c r="AE16" s="2">
        <v>3.0</v>
      </c>
      <c r="AF16" s="2">
        <v>2.0</v>
      </c>
      <c r="AG16" s="2">
        <v>3.0</v>
      </c>
      <c r="AH16" s="2">
        <v>3.0</v>
      </c>
      <c r="AI16" s="2">
        <v>3.0</v>
      </c>
      <c r="AJ16" s="2">
        <v>3.0</v>
      </c>
      <c r="AK16" s="2">
        <v>3.0</v>
      </c>
      <c r="AL16" s="2">
        <v>2.0</v>
      </c>
      <c r="AM16" s="2">
        <v>3.0</v>
      </c>
      <c r="AN16" s="2">
        <v>3.0</v>
      </c>
      <c r="AO16" s="2">
        <v>3.0</v>
      </c>
      <c r="AP16" s="2">
        <v>3.0</v>
      </c>
      <c r="AQ16" s="2">
        <v>3.0</v>
      </c>
      <c r="AR16" s="2">
        <v>2.0</v>
      </c>
      <c r="AS16" s="2">
        <v>3.0</v>
      </c>
      <c r="AT16" s="2">
        <v>3.0</v>
      </c>
      <c r="AU16" s="2">
        <v>3.0</v>
      </c>
      <c r="AV16" s="2">
        <v>3.0</v>
      </c>
      <c r="AW16" s="2">
        <v>3.0</v>
      </c>
      <c r="AX16" s="2">
        <v>2.0</v>
      </c>
      <c r="AY16" s="2">
        <v>3.0</v>
      </c>
      <c r="AZ16" s="2">
        <v>3.0</v>
      </c>
      <c r="BA16" s="2">
        <v>3.0</v>
      </c>
      <c r="BB16" s="2">
        <v>3.0</v>
      </c>
      <c r="BC16" s="2">
        <v>3.0</v>
      </c>
      <c r="BD16" s="2">
        <v>2.0</v>
      </c>
      <c r="BE16" s="2">
        <v>3.0</v>
      </c>
      <c r="BF16" s="2">
        <v>3.0</v>
      </c>
      <c r="BG16" s="2">
        <v>3.0</v>
      </c>
      <c r="BH16" s="2">
        <v>3.0</v>
      </c>
      <c r="BI16" s="2">
        <v>3.0</v>
      </c>
      <c r="BJ16" s="2">
        <v>2.0</v>
      </c>
    </row>
    <row r="17">
      <c r="A17" s="1">
        <v>43396.56326996528</v>
      </c>
      <c r="B17" s="2" t="s">
        <v>77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1.0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1.0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1.0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1.0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1.0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1.0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1.0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1.0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1.0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1.0</v>
      </c>
    </row>
    <row r="18">
      <c r="A18" s="1">
        <v>43396.60389611111</v>
      </c>
      <c r="B18" s="2" t="s">
        <v>78</v>
      </c>
      <c r="C18" s="2">
        <v>3.0</v>
      </c>
      <c r="D18" s="2">
        <v>3.0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3.0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3.0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3.0</v>
      </c>
      <c r="AN18" s="2">
        <v>3.0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3.0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43396.85767711805</v>
      </c>
      <c r="B19" s="2" t="s">
        <v>79</v>
      </c>
      <c r="C19" s="2">
        <v>2.0</v>
      </c>
      <c r="D19" s="2">
        <v>3.0</v>
      </c>
      <c r="E19" s="2">
        <v>2.0</v>
      </c>
      <c r="F19" s="2">
        <v>3.0</v>
      </c>
      <c r="G19" s="2">
        <v>2.0</v>
      </c>
      <c r="H19" s="2">
        <v>2.0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3.0</v>
      </c>
      <c r="P19" s="2">
        <v>3.0</v>
      </c>
      <c r="Q19" s="2">
        <v>3.0</v>
      </c>
      <c r="R19" s="2">
        <v>3.0</v>
      </c>
      <c r="S19" s="2">
        <v>3.0</v>
      </c>
      <c r="T19" s="2">
        <v>3.0</v>
      </c>
      <c r="U19" s="2">
        <v>3.0</v>
      </c>
      <c r="V19" s="2">
        <v>3.0</v>
      </c>
      <c r="W19" s="2">
        <v>3.0</v>
      </c>
      <c r="X19" s="2">
        <v>3.0</v>
      </c>
      <c r="Y19" s="2">
        <v>3.0</v>
      </c>
      <c r="Z19" s="2">
        <v>3.0</v>
      </c>
      <c r="AA19" s="2">
        <v>3.0</v>
      </c>
      <c r="AB19" s="2">
        <v>3.0</v>
      </c>
      <c r="AC19" s="2">
        <v>3.0</v>
      </c>
      <c r="AD19" s="2">
        <v>3.0</v>
      </c>
      <c r="AE19" s="2">
        <v>3.0</v>
      </c>
      <c r="AF19" s="2">
        <v>3.0</v>
      </c>
      <c r="AG19" s="2">
        <v>3.0</v>
      </c>
      <c r="AH19" s="2">
        <v>3.0</v>
      </c>
      <c r="AI19" s="2">
        <v>3.0</v>
      </c>
      <c r="AJ19" s="2">
        <v>3.0</v>
      </c>
      <c r="AK19" s="2">
        <v>3.0</v>
      </c>
      <c r="AL19" s="2">
        <v>3.0</v>
      </c>
      <c r="AM19" s="2">
        <v>3.0</v>
      </c>
      <c r="AN19" s="2">
        <v>3.0</v>
      </c>
      <c r="AO19" s="2">
        <v>3.0</v>
      </c>
      <c r="AP19" s="2">
        <v>3.0</v>
      </c>
      <c r="AQ19" s="2">
        <v>3.0</v>
      </c>
      <c r="AR19" s="2">
        <v>3.0</v>
      </c>
      <c r="AS19" s="2">
        <v>3.0</v>
      </c>
      <c r="AT19" s="2">
        <v>3.0</v>
      </c>
      <c r="AU19" s="2">
        <v>3.0</v>
      </c>
      <c r="AV19" s="2">
        <v>3.0</v>
      </c>
      <c r="AW19" s="2">
        <v>3.0</v>
      </c>
      <c r="AX19" s="2">
        <v>3.0</v>
      </c>
      <c r="AY19" s="2">
        <v>3.0</v>
      </c>
      <c r="AZ19" s="2">
        <v>3.0</v>
      </c>
      <c r="BA19" s="2">
        <v>3.0</v>
      </c>
      <c r="BB19" s="2">
        <v>3.0</v>
      </c>
      <c r="BC19" s="2">
        <v>3.0</v>
      </c>
      <c r="BD19" s="2">
        <v>3.0</v>
      </c>
      <c r="BE19" s="2">
        <v>3.0</v>
      </c>
      <c r="BF19" s="2">
        <v>3.0</v>
      </c>
      <c r="BG19" s="2">
        <v>3.0</v>
      </c>
      <c r="BH19" s="2">
        <v>3.0</v>
      </c>
      <c r="BI19" s="2">
        <v>3.0</v>
      </c>
      <c r="BJ19" s="2">
        <v>3.0</v>
      </c>
    </row>
    <row r="20">
      <c r="A20" s="1">
        <v>43396.90014111111</v>
      </c>
      <c r="B20" s="2" t="s">
        <v>80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2.0</v>
      </c>
      <c r="U20" s="2">
        <v>3.0</v>
      </c>
      <c r="V20" s="2">
        <v>2.0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2.0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2.0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3.0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</row>
    <row r="21">
      <c r="A21" s="1">
        <v>43396.963758032405</v>
      </c>
      <c r="B21" s="2" t="s">
        <v>81</v>
      </c>
      <c r="C21" s="2">
        <v>3.0</v>
      </c>
      <c r="D21" s="2">
        <v>3.0</v>
      </c>
      <c r="E21" s="2">
        <v>3.0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3.0</v>
      </c>
      <c r="AY21" s="2">
        <v>3.0</v>
      </c>
      <c r="AZ21" s="2">
        <v>3.0</v>
      </c>
      <c r="BA21" s="2">
        <v>3.0</v>
      </c>
      <c r="BB21" s="2">
        <v>3.0</v>
      </c>
      <c r="BC21" s="2">
        <v>3.0</v>
      </c>
      <c r="BD21" s="2">
        <v>3.0</v>
      </c>
      <c r="BE21" s="2">
        <v>3.0</v>
      </c>
      <c r="BF21" s="2">
        <v>3.0</v>
      </c>
      <c r="BG21" s="2">
        <v>3.0</v>
      </c>
      <c r="BH21" s="2">
        <v>3.0</v>
      </c>
      <c r="BI21" s="2">
        <v>3.0</v>
      </c>
      <c r="BJ21" s="2">
        <v>3.0</v>
      </c>
    </row>
    <row r="22">
      <c r="A22" s="1">
        <v>43397.0997249537</v>
      </c>
      <c r="B22" s="2" t="s">
        <v>82</v>
      </c>
      <c r="C22" s="2">
        <v>3.0</v>
      </c>
      <c r="D22" s="2">
        <v>3.0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3.0</v>
      </c>
      <c r="Q22" s="2">
        <v>3.0</v>
      </c>
      <c r="R22" s="2">
        <v>3.0</v>
      </c>
      <c r="S22" s="2">
        <v>3.0</v>
      </c>
      <c r="T22" s="2">
        <v>3.0</v>
      </c>
      <c r="U22" s="2">
        <v>3.0</v>
      </c>
      <c r="V22" s="2">
        <v>3.0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3.0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3.0</v>
      </c>
      <c r="AN22" s="2">
        <v>3.0</v>
      </c>
      <c r="AO22" s="2">
        <v>3.0</v>
      </c>
      <c r="AP22" s="2">
        <v>3.0</v>
      </c>
      <c r="AQ22" s="2">
        <v>3.0</v>
      </c>
      <c r="AR22" s="2">
        <v>3.0</v>
      </c>
      <c r="AS22" s="2">
        <v>3.0</v>
      </c>
      <c r="AT22" s="2">
        <v>3.0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3.0</v>
      </c>
      <c r="BG22" s="2">
        <v>3.0</v>
      </c>
      <c r="BH22" s="2">
        <v>3.0</v>
      </c>
      <c r="BI22" s="2">
        <v>3.0</v>
      </c>
      <c r="BJ22" s="2">
        <v>3.0</v>
      </c>
    </row>
    <row r="23">
      <c r="A23" s="1">
        <v>43397.33318446759</v>
      </c>
      <c r="B23" s="2" t="s">
        <v>83</v>
      </c>
      <c r="C23" s="2">
        <v>3.0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3.0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3.0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3.0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3.0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43397.64627104167</v>
      </c>
      <c r="B24" s="2" t="s">
        <v>84</v>
      </c>
      <c r="C24" s="2">
        <v>2.0</v>
      </c>
      <c r="D24" s="2">
        <v>3.0</v>
      </c>
      <c r="E24" s="2">
        <v>3.0</v>
      </c>
      <c r="F24" s="2">
        <v>3.0</v>
      </c>
      <c r="G24" s="2">
        <v>3.0</v>
      </c>
      <c r="H24" s="2">
        <v>3.0</v>
      </c>
      <c r="I24" s="2">
        <v>3.0</v>
      </c>
      <c r="J24" s="2">
        <v>3.0</v>
      </c>
      <c r="K24" s="2">
        <v>3.0</v>
      </c>
      <c r="L24" s="2">
        <v>3.0</v>
      </c>
      <c r="M24" s="2">
        <v>3.0</v>
      </c>
      <c r="N24" s="2">
        <v>3.0</v>
      </c>
      <c r="O24" s="2">
        <v>3.0</v>
      </c>
      <c r="P24" s="2">
        <v>3.0</v>
      </c>
      <c r="Q24" s="2">
        <v>3.0</v>
      </c>
      <c r="R24" s="2">
        <v>3.0</v>
      </c>
      <c r="S24" s="2">
        <v>3.0</v>
      </c>
      <c r="T24" s="2">
        <v>3.0</v>
      </c>
      <c r="U24" s="2">
        <v>2.0</v>
      </c>
      <c r="V24" s="2">
        <v>2.0</v>
      </c>
      <c r="W24" s="2">
        <v>3.0</v>
      </c>
      <c r="X24" s="2">
        <v>3.0</v>
      </c>
      <c r="Y24" s="2">
        <v>3.0</v>
      </c>
      <c r="Z24" s="2">
        <v>3.0</v>
      </c>
      <c r="AA24" s="2">
        <v>3.0</v>
      </c>
      <c r="AB24" s="2">
        <v>3.0</v>
      </c>
      <c r="AC24" s="2">
        <v>3.0</v>
      </c>
      <c r="AD24" s="2">
        <v>3.0</v>
      </c>
      <c r="AE24" s="2">
        <v>3.0</v>
      </c>
      <c r="AF24" s="2">
        <v>3.0</v>
      </c>
      <c r="AG24" s="2">
        <v>3.0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3.0</v>
      </c>
      <c r="AN24" s="2">
        <v>3.0</v>
      </c>
      <c r="AO24" s="2">
        <v>3.0</v>
      </c>
      <c r="AP24" s="2">
        <v>3.0</v>
      </c>
      <c r="AQ24" s="2">
        <v>3.0</v>
      </c>
      <c r="AR24" s="2">
        <v>3.0</v>
      </c>
      <c r="AS24" s="2">
        <v>3.0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2.0</v>
      </c>
      <c r="AZ24" s="2">
        <v>3.0</v>
      </c>
      <c r="BA24" s="2">
        <v>3.0</v>
      </c>
      <c r="BB24" s="2">
        <v>3.0</v>
      </c>
      <c r="BC24" s="2">
        <v>2.0</v>
      </c>
      <c r="BD24" s="2">
        <v>3.0</v>
      </c>
      <c r="BE24" s="2">
        <v>3.0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43397.74467505787</v>
      </c>
      <c r="B25" s="2" t="s">
        <v>85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2.0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2.0</v>
      </c>
      <c r="V25" s="2">
        <v>2.0</v>
      </c>
      <c r="W25" s="2">
        <v>3.0</v>
      </c>
      <c r="X25" s="2">
        <v>3.0</v>
      </c>
      <c r="Y25" s="2">
        <v>3.0</v>
      </c>
      <c r="Z25" s="2">
        <v>2.0</v>
      </c>
      <c r="AA25" s="2">
        <v>3.0</v>
      </c>
      <c r="AB25" s="2">
        <v>3.0</v>
      </c>
      <c r="AC25" s="2">
        <v>2.0</v>
      </c>
      <c r="AD25" s="2">
        <v>3.0</v>
      </c>
      <c r="AE25" s="2">
        <v>2.0</v>
      </c>
      <c r="AF25" s="2">
        <v>2.0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2.0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</row>
    <row r="26">
      <c r="A26" s="1">
        <v>43397.7753359375</v>
      </c>
      <c r="B26" s="2" t="s">
        <v>86</v>
      </c>
      <c r="C26" s="2">
        <v>3.0</v>
      </c>
      <c r="D26" s="2">
        <v>3.0</v>
      </c>
      <c r="E26" s="2">
        <v>3.0</v>
      </c>
      <c r="F26" s="2">
        <v>3.0</v>
      </c>
      <c r="G26" s="2">
        <v>3.0</v>
      </c>
      <c r="H26" s="2">
        <v>3.0</v>
      </c>
      <c r="I26" s="2">
        <v>3.0</v>
      </c>
      <c r="J26" s="2">
        <v>3.0</v>
      </c>
      <c r="K26" s="2">
        <v>3.0</v>
      </c>
      <c r="L26" s="2">
        <v>3.0</v>
      </c>
      <c r="M26" s="2">
        <v>3.0</v>
      </c>
      <c r="N26" s="2">
        <v>3.0</v>
      </c>
      <c r="O26" s="2">
        <v>3.0</v>
      </c>
      <c r="P26" s="2">
        <v>3.0</v>
      </c>
      <c r="Q26" s="2">
        <v>3.0</v>
      </c>
      <c r="R26" s="2">
        <v>3.0</v>
      </c>
      <c r="S26" s="2">
        <v>3.0</v>
      </c>
      <c r="T26" s="2">
        <v>2.0</v>
      </c>
      <c r="U26" s="2">
        <v>3.0</v>
      </c>
      <c r="V26" s="2">
        <v>3.0</v>
      </c>
      <c r="W26" s="2">
        <v>3.0</v>
      </c>
      <c r="X26" s="2">
        <v>3.0</v>
      </c>
      <c r="Y26" s="2">
        <v>3.0</v>
      </c>
      <c r="Z26" s="2">
        <v>3.0</v>
      </c>
      <c r="AA26" s="2">
        <v>3.0</v>
      </c>
      <c r="AB26" s="2">
        <v>3.0</v>
      </c>
      <c r="AC26" s="2">
        <v>3.0</v>
      </c>
      <c r="AD26" s="2">
        <v>3.0</v>
      </c>
      <c r="AE26" s="2">
        <v>3.0</v>
      </c>
      <c r="AF26" s="2">
        <v>3.0</v>
      </c>
      <c r="AG26" s="2">
        <v>3.0</v>
      </c>
      <c r="AH26" s="2">
        <v>3.0</v>
      </c>
      <c r="AI26" s="2">
        <v>3.0</v>
      </c>
      <c r="AJ26" s="2">
        <v>3.0</v>
      </c>
      <c r="AK26" s="2">
        <v>3.0</v>
      </c>
      <c r="AL26" s="2">
        <v>3.0</v>
      </c>
      <c r="AM26" s="2">
        <v>3.0</v>
      </c>
      <c r="AN26" s="2">
        <v>3.0</v>
      </c>
      <c r="AO26" s="2">
        <v>3.0</v>
      </c>
      <c r="AP26" s="2">
        <v>3.0</v>
      </c>
      <c r="AQ26" s="2">
        <v>3.0</v>
      </c>
      <c r="AR26" s="2">
        <v>3.0</v>
      </c>
      <c r="AS26" s="2">
        <v>3.0</v>
      </c>
      <c r="AT26" s="2">
        <v>3.0</v>
      </c>
      <c r="AU26" s="2">
        <v>3.0</v>
      </c>
      <c r="AV26" s="2">
        <v>3.0</v>
      </c>
      <c r="AW26" s="2">
        <v>3.0</v>
      </c>
      <c r="AX26" s="2">
        <v>3.0</v>
      </c>
      <c r="AY26" s="2">
        <v>3.0</v>
      </c>
      <c r="AZ26" s="2">
        <v>3.0</v>
      </c>
      <c r="BA26" s="2">
        <v>3.0</v>
      </c>
      <c r="BB26" s="2">
        <v>3.0</v>
      </c>
      <c r="BC26" s="2">
        <v>3.0</v>
      </c>
      <c r="BD26" s="2">
        <v>3.0</v>
      </c>
      <c r="BE26" s="2">
        <v>3.0</v>
      </c>
      <c r="BF26" s="2">
        <v>3.0</v>
      </c>
      <c r="BG26" s="2">
        <v>3.0</v>
      </c>
      <c r="BH26" s="2">
        <v>3.0</v>
      </c>
      <c r="BI26" s="2">
        <v>3.0</v>
      </c>
      <c r="BJ26" s="2">
        <v>3.0</v>
      </c>
    </row>
    <row r="27">
      <c r="A27" s="1">
        <v>43397.90283005787</v>
      </c>
      <c r="B27" s="2" t="s">
        <v>87</v>
      </c>
      <c r="C27" s="2">
        <v>3.0</v>
      </c>
      <c r="D27" s="2">
        <v>3.0</v>
      </c>
      <c r="E27" s="2">
        <v>2.0</v>
      </c>
      <c r="F27" s="2">
        <v>3.0</v>
      </c>
      <c r="G27" s="2">
        <v>2.0</v>
      </c>
      <c r="H27" s="2">
        <v>2.0</v>
      </c>
      <c r="I27" s="2">
        <v>3.0</v>
      </c>
      <c r="J27" s="2">
        <v>3.0</v>
      </c>
      <c r="K27" s="2">
        <v>2.0</v>
      </c>
      <c r="L27" s="2">
        <v>3.0</v>
      </c>
      <c r="M27" s="2">
        <v>2.0</v>
      </c>
      <c r="N27" s="2">
        <v>2.0</v>
      </c>
      <c r="O27" s="2">
        <v>3.0</v>
      </c>
      <c r="P27" s="2">
        <v>3.0</v>
      </c>
      <c r="Q27" s="2">
        <v>2.0</v>
      </c>
      <c r="R27" s="2">
        <v>3.0</v>
      </c>
      <c r="S27" s="2">
        <v>2.0</v>
      </c>
      <c r="T27" s="2">
        <v>2.0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2.0</v>
      </c>
      <c r="AA27" s="2">
        <v>3.0</v>
      </c>
      <c r="AB27" s="2">
        <v>3.0</v>
      </c>
      <c r="AC27" s="2">
        <v>2.0</v>
      </c>
      <c r="AD27" s="2">
        <v>3.0</v>
      </c>
      <c r="AE27" s="2">
        <v>2.0</v>
      </c>
      <c r="AF27" s="2">
        <v>2.0</v>
      </c>
      <c r="AG27" s="2">
        <v>3.0</v>
      </c>
      <c r="AH27" s="2">
        <v>2.0</v>
      </c>
      <c r="AI27" s="2">
        <v>2.0</v>
      </c>
      <c r="AJ27" s="2">
        <v>3.0</v>
      </c>
      <c r="AK27" s="2">
        <v>2.0</v>
      </c>
      <c r="AL27" s="2">
        <v>2.0</v>
      </c>
      <c r="AM27" s="2">
        <v>3.0</v>
      </c>
      <c r="AN27" s="2">
        <v>2.0</v>
      </c>
      <c r="AO27" s="2">
        <v>2.0</v>
      </c>
      <c r="AP27" s="2">
        <v>2.0</v>
      </c>
      <c r="AQ27" s="2">
        <v>2.0</v>
      </c>
      <c r="AR27" s="2">
        <v>2.0</v>
      </c>
      <c r="AS27" s="2">
        <v>2.0</v>
      </c>
      <c r="AT27" s="2">
        <v>2.0</v>
      </c>
      <c r="AU27" s="2">
        <v>2.0</v>
      </c>
      <c r="AV27" s="2">
        <v>3.0</v>
      </c>
      <c r="AW27" s="2">
        <v>3.0</v>
      </c>
      <c r="AX27" s="2">
        <v>2.0</v>
      </c>
      <c r="AY27" s="2">
        <v>3.0</v>
      </c>
      <c r="AZ27" s="2">
        <v>2.0</v>
      </c>
      <c r="BA27" s="2">
        <v>2.0</v>
      </c>
      <c r="BB27" s="2">
        <v>3.0</v>
      </c>
      <c r="BC27" s="2">
        <v>2.0</v>
      </c>
      <c r="BD27" s="2">
        <v>2.0</v>
      </c>
      <c r="BE27" s="2">
        <v>3.0</v>
      </c>
      <c r="BF27" s="2">
        <v>2.0</v>
      </c>
      <c r="BG27" s="2">
        <v>2.0</v>
      </c>
      <c r="BH27" s="2">
        <v>3.0</v>
      </c>
      <c r="BI27" s="2">
        <v>2.0</v>
      </c>
      <c r="BJ27" s="2">
        <v>2.0</v>
      </c>
    </row>
    <row r="28">
      <c r="A28" s="1">
        <v>43397.9043656713</v>
      </c>
      <c r="B28" s="2" t="s">
        <v>88</v>
      </c>
      <c r="C28" s="2">
        <v>2.0</v>
      </c>
      <c r="D28" s="2">
        <v>3.0</v>
      </c>
      <c r="E28" s="2">
        <v>2.0</v>
      </c>
      <c r="F28" s="2">
        <v>3.0</v>
      </c>
      <c r="G28" s="2">
        <v>3.0</v>
      </c>
      <c r="H28" s="2">
        <v>2.0</v>
      </c>
      <c r="I28" s="2">
        <v>3.0</v>
      </c>
      <c r="J28" s="2">
        <v>3.0</v>
      </c>
      <c r="K28" s="2">
        <v>2.0</v>
      </c>
      <c r="L28" s="2">
        <v>3.0</v>
      </c>
      <c r="M28" s="2">
        <v>2.0</v>
      </c>
      <c r="N28" s="2">
        <v>2.0</v>
      </c>
      <c r="O28" s="2">
        <v>3.0</v>
      </c>
      <c r="P28" s="2">
        <v>3.0</v>
      </c>
      <c r="Q28" s="2">
        <v>3.0</v>
      </c>
      <c r="R28" s="2">
        <v>3.0</v>
      </c>
      <c r="S28" s="2">
        <v>3.0</v>
      </c>
      <c r="T28" s="2">
        <v>3.0</v>
      </c>
      <c r="U28" s="2">
        <v>2.0</v>
      </c>
      <c r="V28" s="2">
        <v>2.0</v>
      </c>
      <c r="W28" s="2">
        <v>3.0</v>
      </c>
      <c r="X28" s="2">
        <v>3.0</v>
      </c>
      <c r="Y28" s="2">
        <v>3.0</v>
      </c>
      <c r="Z28" s="2">
        <v>2.0</v>
      </c>
      <c r="AA28" s="2">
        <v>3.0</v>
      </c>
      <c r="AB28" s="2">
        <v>3.0</v>
      </c>
      <c r="AC28" s="2">
        <v>2.0</v>
      </c>
      <c r="AD28" s="2">
        <v>3.0</v>
      </c>
      <c r="AE28" s="2">
        <v>2.0</v>
      </c>
      <c r="AF28" s="2">
        <v>2.0</v>
      </c>
      <c r="AG28" s="2">
        <v>2.0</v>
      </c>
      <c r="AH28" s="2">
        <v>2.0</v>
      </c>
      <c r="AI28" s="2">
        <v>2.0</v>
      </c>
      <c r="AJ28" s="2">
        <v>3.0</v>
      </c>
      <c r="AK28" s="2">
        <v>3.0</v>
      </c>
      <c r="AL28" s="2">
        <v>2.0</v>
      </c>
      <c r="AM28" s="2">
        <v>3.0</v>
      </c>
      <c r="AN28" s="2">
        <v>3.0</v>
      </c>
      <c r="AO28" s="2">
        <v>3.0</v>
      </c>
      <c r="AP28" s="2">
        <v>3.0</v>
      </c>
      <c r="AQ28" s="2">
        <v>3.0</v>
      </c>
      <c r="AR28" s="2">
        <v>3.0</v>
      </c>
      <c r="AS28" s="2">
        <v>2.0</v>
      </c>
      <c r="AT28" s="2">
        <v>2.0</v>
      </c>
      <c r="AU28" s="2">
        <v>2.0</v>
      </c>
      <c r="AV28" s="2">
        <v>3.0</v>
      </c>
      <c r="AW28" s="2">
        <v>3.0</v>
      </c>
      <c r="AX28" s="2">
        <v>2.0</v>
      </c>
      <c r="AY28" s="2">
        <v>2.0</v>
      </c>
      <c r="AZ28" s="2">
        <v>2.0</v>
      </c>
      <c r="BA28" s="2">
        <v>3.0</v>
      </c>
      <c r="BB28" s="2">
        <v>3.0</v>
      </c>
      <c r="BC28" s="2">
        <v>3.0</v>
      </c>
      <c r="BD28" s="2">
        <v>2.0</v>
      </c>
      <c r="BE28" s="2">
        <v>3.0</v>
      </c>
      <c r="BF28" s="2">
        <v>3.0</v>
      </c>
      <c r="BG28" s="2">
        <v>3.0</v>
      </c>
      <c r="BH28" s="2">
        <v>3.0</v>
      </c>
      <c r="BI28" s="2">
        <v>3.0</v>
      </c>
      <c r="BJ28" s="2">
        <v>3.0</v>
      </c>
    </row>
    <row r="29">
      <c r="A29" s="1">
        <v>43397.94754878472</v>
      </c>
      <c r="B29" s="2" t="s">
        <v>89</v>
      </c>
      <c r="C29" s="2">
        <v>2.0</v>
      </c>
      <c r="D29" s="2">
        <v>3.0</v>
      </c>
      <c r="E29" s="2">
        <v>2.0</v>
      </c>
      <c r="F29" s="2">
        <v>3.0</v>
      </c>
      <c r="G29" s="2">
        <v>2.0</v>
      </c>
      <c r="H29" s="2">
        <v>2.0</v>
      </c>
      <c r="I29" s="2">
        <v>3.0</v>
      </c>
      <c r="J29" s="2">
        <v>3.0</v>
      </c>
      <c r="K29" s="2">
        <v>3.0</v>
      </c>
      <c r="L29" s="2">
        <v>3.0</v>
      </c>
      <c r="M29" s="2">
        <v>3.0</v>
      </c>
      <c r="N29" s="2">
        <v>3.0</v>
      </c>
      <c r="O29" s="2">
        <v>3.0</v>
      </c>
      <c r="P29" s="2">
        <v>3.0</v>
      </c>
      <c r="Q29" s="2">
        <v>3.0</v>
      </c>
      <c r="R29" s="2">
        <v>3.0</v>
      </c>
      <c r="S29" s="2">
        <v>3.0</v>
      </c>
      <c r="T29" s="2">
        <v>2.0</v>
      </c>
      <c r="U29" s="2">
        <v>3.0</v>
      </c>
      <c r="V29" s="2">
        <v>3.0</v>
      </c>
      <c r="W29" s="2">
        <v>3.0</v>
      </c>
      <c r="X29" s="2">
        <v>3.0</v>
      </c>
      <c r="Y29" s="2">
        <v>3.0</v>
      </c>
      <c r="Z29" s="2">
        <v>1.0</v>
      </c>
      <c r="AA29" s="2">
        <v>2.0</v>
      </c>
      <c r="AB29" s="2">
        <v>3.0</v>
      </c>
      <c r="AC29" s="2">
        <v>2.0</v>
      </c>
      <c r="AD29" s="2">
        <v>3.0</v>
      </c>
      <c r="AE29" s="2">
        <v>3.0</v>
      </c>
      <c r="AF29" s="2">
        <v>2.0</v>
      </c>
      <c r="AG29" s="2">
        <v>3.0</v>
      </c>
      <c r="AH29" s="2">
        <v>3.0</v>
      </c>
      <c r="AI29" s="2">
        <v>3.0</v>
      </c>
      <c r="AJ29" s="2">
        <v>3.0</v>
      </c>
      <c r="AK29" s="2">
        <v>3.0</v>
      </c>
      <c r="AL29" s="2">
        <v>3.0</v>
      </c>
      <c r="AM29" s="2">
        <v>3.0</v>
      </c>
      <c r="AN29" s="2">
        <v>3.0</v>
      </c>
      <c r="AO29" s="2">
        <v>3.0</v>
      </c>
      <c r="AP29" s="2">
        <v>3.0</v>
      </c>
      <c r="AQ29" s="2">
        <v>2.0</v>
      </c>
      <c r="AR29" s="2">
        <v>2.0</v>
      </c>
      <c r="AS29" s="2">
        <v>2.0</v>
      </c>
      <c r="AT29" s="2">
        <v>3.0</v>
      </c>
      <c r="AU29" s="2">
        <v>3.0</v>
      </c>
      <c r="AV29" s="2">
        <v>3.0</v>
      </c>
      <c r="AW29" s="2">
        <v>3.0</v>
      </c>
      <c r="AX29" s="2">
        <v>3.0</v>
      </c>
      <c r="AY29" s="2">
        <v>3.0</v>
      </c>
      <c r="AZ29" s="2">
        <v>3.0</v>
      </c>
      <c r="BA29" s="2">
        <v>3.0</v>
      </c>
      <c r="BB29" s="2">
        <v>3.0</v>
      </c>
      <c r="BC29" s="2">
        <v>3.0</v>
      </c>
      <c r="BD29" s="2">
        <v>3.0</v>
      </c>
      <c r="BE29" s="2">
        <v>2.0</v>
      </c>
      <c r="BF29" s="2">
        <v>3.0</v>
      </c>
      <c r="BG29" s="2">
        <v>3.0</v>
      </c>
      <c r="BH29" s="2">
        <v>3.0</v>
      </c>
      <c r="BI29" s="2">
        <v>3.0</v>
      </c>
      <c r="BJ29" s="2">
        <v>3.0</v>
      </c>
    </row>
    <row r="30">
      <c r="A30" s="1">
        <v>43397.957698576385</v>
      </c>
      <c r="B30" s="2" t="s">
        <v>90</v>
      </c>
      <c r="C30" s="2">
        <v>2.0</v>
      </c>
      <c r="D30" s="2">
        <v>3.0</v>
      </c>
      <c r="E30" s="2">
        <v>3.0</v>
      </c>
      <c r="F30" s="2">
        <v>2.0</v>
      </c>
      <c r="G30" s="2">
        <v>2.0</v>
      </c>
      <c r="H30" s="2">
        <v>2.0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2.0</v>
      </c>
      <c r="P30" s="2">
        <v>3.0</v>
      </c>
      <c r="Q30" s="2">
        <v>3.0</v>
      </c>
      <c r="R30" s="2">
        <v>3.0</v>
      </c>
      <c r="S30" s="2">
        <v>2.0</v>
      </c>
      <c r="T30" s="2">
        <v>2.0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2.0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2.0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2.0</v>
      </c>
      <c r="AW30" s="2">
        <v>3.0</v>
      </c>
      <c r="AX30" s="2">
        <v>2.0</v>
      </c>
      <c r="AY30" s="2">
        <v>3.0</v>
      </c>
      <c r="AZ30" s="2">
        <v>3.0</v>
      </c>
      <c r="BA30" s="2">
        <v>3.0</v>
      </c>
      <c r="BB30" s="2">
        <v>3.0</v>
      </c>
      <c r="BC30" s="2">
        <v>2.0</v>
      </c>
      <c r="BD30" s="2">
        <v>2.0</v>
      </c>
      <c r="BE30" s="2">
        <v>3.0</v>
      </c>
      <c r="BF30" s="2">
        <v>3.0</v>
      </c>
      <c r="BG30" s="2">
        <v>3.0</v>
      </c>
      <c r="BH30" s="2">
        <v>3.0</v>
      </c>
      <c r="BI30" s="2">
        <v>2.0</v>
      </c>
      <c r="BJ30" s="2">
        <v>2.0</v>
      </c>
    </row>
    <row r="31">
      <c r="A31" s="1">
        <v>43398.28931298611</v>
      </c>
      <c r="B31" s="2" t="s">
        <v>91</v>
      </c>
      <c r="C31" s="2">
        <v>3.0</v>
      </c>
      <c r="D31" s="2">
        <v>3.0</v>
      </c>
      <c r="E31" s="2">
        <v>3.0</v>
      </c>
      <c r="F31" s="2">
        <v>3.0</v>
      </c>
      <c r="G31" s="2">
        <v>3.0</v>
      </c>
      <c r="H31" s="2">
        <v>3.0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3.0</v>
      </c>
      <c r="AB31" s="2">
        <v>3.0</v>
      </c>
      <c r="AC31" s="2">
        <v>3.0</v>
      </c>
      <c r="AD31" s="2">
        <v>3.0</v>
      </c>
      <c r="AE31" s="2">
        <v>3.0</v>
      </c>
      <c r="AF31" s="2">
        <v>3.0</v>
      </c>
      <c r="AG31" s="2">
        <v>3.0</v>
      </c>
      <c r="AH31" s="2">
        <v>3.0</v>
      </c>
      <c r="AI31" s="2">
        <v>3.0</v>
      </c>
      <c r="AJ31" s="2">
        <v>3.0</v>
      </c>
      <c r="AK31" s="2">
        <v>3.0</v>
      </c>
      <c r="AL31" s="2">
        <v>3.0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3.0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43398.31748539352</v>
      </c>
      <c r="B32" s="2" t="s">
        <v>92</v>
      </c>
      <c r="C32" s="2">
        <v>3.0</v>
      </c>
      <c r="D32" s="2">
        <v>3.0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3.0</v>
      </c>
      <c r="P32" s="2">
        <v>3.0</v>
      </c>
      <c r="Q32" s="2">
        <v>3.0</v>
      </c>
      <c r="R32" s="2">
        <v>3.0</v>
      </c>
      <c r="S32" s="2">
        <v>3.0</v>
      </c>
      <c r="T32" s="2">
        <v>3.0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3.0</v>
      </c>
      <c r="BB32" s="2">
        <v>3.0</v>
      </c>
      <c r="BC32" s="2">
        <v>3.0</v>
      </c>
      <c r="BD32" s="2">
        <v>3.0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43398.3221447338</v>
      </c>
      <c r="B33" s="2" t="s">
        <v>93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3.0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3.0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3.0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3.0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3.0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3.0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3.0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3.0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3.0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3.0</v>
      </c>
    </row>
    <row r="34">
      <c r="A34" s="1">
        <v>43398.40260453704</v>
      </c>
      <c r="B34" s="2" t="s">
        <v>94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43398.40528070602</v>
      </c>
      <c r="B35" s="2" t="s">
        <v>95</v>
      </c>
      <c r="C35" s="2">
        <v>3.0</v>
      </c>
      <c r="D35" s="2">
        <v>3.0</v>
      </c>
      <c r="E35" s="2">
        <v>3.0</v>
      </c>
      <c r="F35" s="2">
        <v>3.0</v>
      </c>
      <c r="G35" s="2">
        <v>3.0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3.0</v>
      </c>
      <c r="W35" s="2">
        <v>3.0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3.0</v>
      </c>
      <c r="AH35" s="2">
        <v>3.0</v>
      </c>
      <c r="AI35" s="2">
        <v>3.0</v>
      </c>
      <c r="AJ35" s="2">
        <v>3.0</v>
      </c>
      <c r="AK35" s="2">
        <v>3.0</v>
      </c>
      <c r="AL35" s="2">
        <v>3.0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3.0</v>
      </c>
      <c r="BA35" s="2">
        <v>3.0</v>
      </c>
      <c r="BB35" s="2">
        <v>3.0</v>
      </c>
      <c r="BC35" s="2">
        <v>3.0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43398.42487059028</v>
      </c>
      <c r="B36" s="2" t="s">
        <v>96</v>
      </c>
      <c r="C36" s="2">
        <v>2.0</v>
      </c>
      <c r="D36" s="2">
        <v>3.0</v>
      </c>
      <c r="E36" s="2">
        <v>2.0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2.0</v>
      </c>
      <c r="U36" s="2">
        <v>3.0</v>
      </c>
      <c r="V36" s="2">
        <v>3.0</v>
      </c>
      <c r="W36" s="2">
        <v>3.0</v>
      </c>
      <c r="X36" s="2">
        <v>3.0</v>
      </c>
      <c r="Y36" s="2">
        <v>2.0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2.0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2.0</v>
      </c>
      <c r="AZ36" s="3" t="s">
        <v>97</v>
      </c>
      <c r="BA36" s="2">
        <v>2.0</v>
      </c>
      <c r="BB36" s="2">
        <v>2.0</v>
      </c>
      <c r="BC36" s="2">
        <v>2.0</v>
      </c>
      <c r="BD36" s="2">
        <v>2.0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43398.42633783565</v>
      </c>
      <c r="B37" s="2" t="s">
        <v>98</v>
      </c>
      <c r="C37" s="2">
        <v>3.0</v>
      </c>
      <c r="D37" s="2">
        <v>3.0</v>
      </c>
      <c r="E37" s="2">
        <v>3.0</v>
      </c>
      <c r="F37" s="2">
        <v>3.0</v>
      </c>
      <c r="G37" s="2">
        <v>3.0</v>
      </c>
      <c r="H37" s="2">
        <v>3.0</v>
      </c>
      <c r="I37" s="2">
        <v>3.0</v>
      </c>
      <c r="J37" s="2">
        <v>3.0</v>
      </c>
      <c r="K37" s="2">
        <v>3.0</v>
      </c>
      <c r="L37" s="2">
        <v>3.0</v>
      </c>
      <c r="M37" s="2">
        <v>3.0</v>
      </c>
      <c r="N37" s="2">
        <v>3.0</v>
      </c>
      <c r="O37" s="2">
        <v>3.0</v>
      </c>
      <c r="P37" s="2">
        <v>3.0</v>
      </c>
      <c r="Q37" s="2">
        <v>3.0</v>
      </c>
      <c r="R37" s="2">
        <v>3.0</v>
      </c>
      <c r="S37" s="2">
        <v>3.0</v>
      </c>
      <c r="T37" s="2">
        <v>2.0</v>
      </c>
      <c r="U37" s="2">
        <v>2.0</v>
      </c>
      <c r="V37" s="2">
        <v>3.0</v>
      </c>
      <c r="W37" s="2">
        <v>3.0</v>
      </c>
      <c r="X37" s="2">
        <v>3.0</v>
      </c>
      <c r="Y37" s="2">
        <v>3.0</v>
      </c>
      <c r="Z37" s="2">
        <v>2.0</v>
      </c>
      <c r="AA37" s="2">
        <v>2.0</v>
      </c>
      <c r="AB37" s="2">
        <v>3.0</v>
      </c>
      <c r="AC37" s="2">
        <v>3.0</v>
      </c>
      <c r="AD37" s="2">
        <v>3.0</v>
      </c>
      <c r="AE37" s="2">
        <v>3.0</v>
      </c>
      <c r="AF37" s="2">
        <v>1.0</v>
      </c>
      <c r="AG37" s="2">
        <v>3.0</v>
      </c>
      <c r="AH37" s="2">
        <v>3.0</v>
      </c>
      <c r="AI37" s="2">
        <v>3.0</v>
      </c>
      <c r="AJ37" s="2">
        <v>3.0</v>
      </c>
      <c r="AK37" s="2">
        <v>3.0</v>
      </c>
      <c r="AL37" s="2">
        <v>3.0</v>
      </c>
      <c r="AM37" s="2">
        <v>3.0</v>
      </c>
      <c r="AN37" s="2">
        <v>3.0</v>
      </c>
      <c r="AO37" s="2">
        <v>3.0</v>
      </c>
      <c r="AP37" s="2">
        <v>3.0</v>
      </c>
      <c r="AQ37" s="2">
        <v>3.0</v>
      </c>
      <c r="AR37" s="2">
        <v>3.0</v>
      </c>
      <c r="AS37" s="2">
        <v>3.0</v>
      </c>
      <c r="AT37" s="2">
        <v>3.0</v>
      </c>
      <c r="AU37" s="2">
        <v>3.0</v>
      </c>
      <c r="AV37" s="2">
        <v>3.0</v>
      </c>
      <c r="AW37" s="2">
        <v>3.0</v>
      </c>
      <c r="AX37" s="2">
        <v>3.0</v>
      </c>
      <c r="AY37" s="2">
        <v>3.0</v>
      </c>
      <c r="AZ37" s="2">
        <v>3.0</v>
      </c>
      <c r="BA37" s="2">
        <v>3.0</v>
      </c>
      <c r="BB37" s="2">
        <v>3.0</v>
      </c>
      <c r="BC37" s="2">
        <v>3.0</v>
      </c>
      <c r="BD37" s="2">
        <v>3.0</v>
      </c>
      <c r="BE37" s="2">
        <v>3.0</v>
      </c>
      <c r="BF37" s="2">
        <v>3.0</v>
      </c>
      <c r="BG37" s="2">
        <v>3.0</v>
      </c>
      <c r="BH37" s="2">
        <v>3.0</v>
      </c>
      <c r="BI37" s="2">
        <v>3.0</v>
      </c>
      <c r="BJ37" s="2">
        <v>3.0</v>
      </c>
    </row>
    <row r="38">
      <c r="A38" s="1">
        <v>43398.42723714121</v>
      </c>
      <c r="B38" s="2" t="s">
        <v>99</v>
      </c>
      <c r="C38" s="2">
        <v>3.0</v>
      </c>
      <c r="D38" s="2">
        <v>3.0</v>
      </c>
      <c r="E38" s="2">
        <v>3.0</v>
      </c>
      <c r="F38" s="2">
        <v>3.0</v>
      </c>
      <c r="G38" s="2">
        <v>3.0</v>
      </c>
      <c r="H38" s="2">
        <v>3.0</v>
      </c>
      <c r="I38" s="2">
        <v>3.0</v>
      </c>
      <c r="J38" s="2">
        <v>3.0</v>
      </c>
      <c r="K38" s="2">
        <v>3.0</v>
      </c>
      <c r="L38" s="2">
        <v>3.0</v>
      </c>
      <c r="M38" s="2">
        <v>3.0</v>
      </c>
      <c r="N38" s="2">
        <v>3.0</v>
      </c>
      <c r="O38" s="2">
        <v>3.0</v>
      </c>
      <c r="P38" s="2">
        <v>3.0</v>
      </c>
      <c r="Q38" s="2">
        <v>3.0</v>
      </c>
      <c r="R38" s="2">
        <v>3.0</v>
      </c>
      <c r="S38" s="2">
        <v>3.0</v>
      </c>
      <c r="T38" s="2">
        <v>3.0</v>
      </c>
      <c r="U38" s="2">
        <v>3.0</v>
      </c>
      <c r="V38" s="2">
        <v>3.0</v>
      </c>
      <c r="W38" s="2">
        <v>3.0</v>
      </c>
      <c r="X38" s="2">
        <v>3.0</v>
      </c>
      <c r="Y38" s="2">
        <v>3.0</v>
      </c>
      <c r="Z38" s="2">
        <v>3.0</v>
      </c>
      <c r="AA38" s="2">
        <v>3.0</v>
      </c>
      <c r="AB38" s="2">
        <v>3.0</v>
      </c>
      <c r="AC38" s="2">
        <v>3.0</v>
      </c>
      <c r="AD38" s="2">
        <v>3.0</v>
      </c>
      <c r="AE38" s="2">
        <v>3.0</v>
      </c>
      <c r="AF38" s="2">
        <v>3.0</v>
      </c>
      <c r="AG38" s="2">
        <v>3.0</v>
      </c>
      <c r="AH38" s="2">
        <v>3.0</v>
      </c>
      <c r="AI38" s="2">
        <v>3.0</v>
      </c>
      <c r="AJ38" s="2">
        <v>3.0</v>
      </c>
      <c r="AK38" s="2">
        <v>3.0</v>
      </c>
      <c r="AL38" s="2">
        <v>3.0</v>
      </c>
      <c r="AM38" s="2">
        <v>3.0</v>
      </c>
      <c r="AN38" s="2">
        <v>3.0</v>
      </c>
      <c r="AO38" s="2">
        <v>3.0</v>
      </c>
      <c r="AP38" s="2">
        <v>3.0</v>
      </c>
      <c r="AQ38" s="2">
        <v>3.0</v>
      </c>
      <c r="AR38" s="2">
        <v>3.0</v>
      </c>
      <c r="AS38" s="2">
        <v>3.0</v>
      </c>
      <c r="AT38" s="2">
        <v>3.0</v>
      </c>
      <c r="AU38" s="2">
        <v>3.0</v>
      </c>
      <c r="AV38" s="2">
        <v>3.0</v>
      </c>
      <c r="AW38" s="2">
        <v>3.0</v>
      </c>
      <c r="AX38" s="2">
        <v>3.0</v>
      </c>
      <c r="AY38" s="2">
        <v>3.0</v>
      </c>
      <c r="AZ38" s="2">
        <v>3.0</v>
      </c>
      <c r="BA38" s="2">
        <v>3.0</v>
      </c>
      <c r="BB38" s="2">
        <v>3.0</v>
      </c>
      <c r="BC38" s="2">
        <v>3.0</v>
      </c>
      <c r="BD38" s="2">
        <v>3.0</v>
      </c>
      <c r="BE38" s="2">
        <v>3.0</v>
      </c>
      <c r="BF38" s="2">
        <v>3.0</v>
      </c>
      <c r="BG38" s="2">
        <v>3.0</v>
      </c>
      <c r="BH38" s="2">
        <v>3.0</v>
      </c>
      <c r="BI38" s="2">
        <v>3.0</v>
      </c>
      <c r="BJ38" s="2">
        <v>3.0</v>
      </c>
    </row>
    <row r="39">
      <c r="A39" s="1">
        <v>43398.42732462963</v>
      </c>
      <c r="B39" s="2" t="s">
        <v>100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3.0</v>
      </c>
      <c r="BE39" s="2">
        <v>3.0</v>
      </c>
      <c r="BF39" s="2">
        <v>3.0</v>
      </c>
      <c r="BG39" s="2">
        <v>3.0</v>
      </c>
      <c r="BH39" s="2">
        <v>3.0</v>
      </c>
      <c r="BI39" s="2">
        <v>3.0</v>
      </c>
      <c r="BJ39" s="2">
        <v>3.0</v>
      </c>
    </row>
    <row r="40">
      <c r="A40" s="1">
        <v>43398.42810427083</v>
      </c>
      <c r="B40" s="2" t="s">
        <v>101</v>
      </c>
      <c r="C40" s="2">
        <v>3.0</v>
      </c>
      <c r="D40" s="2">
        <v>3.0</v>
      </c>
      <c r="E40" s="2">
        <v>2.0</v>
      </c>
      <c r="F40" s="2">
        <v>3.0</v>
      </c>
      <c r="G40" s="2">
        <v>3.0</v>
      </c>
      <c r="H40" s="2">
        <v>2.0</v>
      </c>
      <c r="I40" s="2">
        <v>3.0</v>
      </c>
      <c r="J40" s="2">
        <v>3.0</v>
      </c>
      <c r="K40" s="2">
        <v>2.0</v>
      </c>
      <c r="L40" s="2">
        <v>3.0</v>
      </c>
      <c r="M40" s="2">
        <v>3.0</v>
      </c>
      <c r="N40" s="2">
        <v>3.0</v>
      </c>
      <c r="O40" s="2">
        <v>3.0</v>
      </c>
      <c r="P40" s="2">
        <v>3.0</v>
      </c>
      <c r="Q40" s="2">
        <v>2.0</v>
      </c>
      <c r="R40" s="2">
        <v>3.0</v>
      </c>
      <c r="S40" s="2">
        <v>3.0</v>
      </c>
      <c r="T40" s="2">
        <v>2.0</v>
      </c>
      <c r="U40" s="2">
        <v>2.0</v>
      </c>
      <c r="V40" s="2">
        <v>3.0</v>
      </c>
      <c r="W40" s="2">
        <v>3.0</v>
      </c>
      <c r="X40" s="2">
        <v>3.0</v>
      </c>
      <c r="Y40" s="2">
        <v>3.0</v>
      </c>
      <c r="Z40" s="2">
        <v>2.0</v>
      </c>
      <c r="AA40" s="2">
        <v>2.0</v>
      </c>
      <c r="AB40" s="2">
        <v>3.0</v>
      </c>
      <c r="AC40" s="2">
        <v>1.0</v>
      </c>
      <c r="AD40" s="2">
        <v>3.0</v>
      </c>
      <c r="AE40" s="2">
        <v>3.0</v>
      </c>
      <c r="AF40" s="2">
        <v>2.0</v>
      </c>
      <c r="AG40" s="2">
        <v>3.0</v>
      </c>
      <c r="AH40" s="2">
        <v>3.0</v>
      </c>
      <c r="AI40" s="2">
        <v>3.0</v>
      </c>
      <c r="AJ40" s="2">
        <v>3.0</v>
      </c>
      <c r="AK40" s="2">
        <v>3.0</v>
      </c>
      <c r="AL40" s="2">
        <v>2.0</v>
      </c>
      <c r="AM40" s="2">
        <v>3.0</v>
      </c>
      <c r="AN40" s="2">
        <v>3.0</v>
      </c>
      <c r="AO40" s="2">
        <v>2.0</v>
      </c>
      <c r="AP40" s="2">
        <v>3.0</v>
      </c>
      <c r="AQ40" s="2">
        <v>3.0</v>
      </c>
      <c r="AR40" s="2">
        <v>3.0</v>
      </c>
      <c r="AS40" s="2">
        <v>3.0</v>
      </c>
      <c r="AT40" s="2">
        <v>3.0</v>
      </c>
      <c r="AU40" s="2">
        <v>2.0</v>
      </c>
      <c r="AV40" s="2">
        <v>3.0</v>
      </c>
      <c r="AW40" s="2">
        <v>3.0</v>
      </c>
      <c r="AX40" s="2">
        <v>2.0</v>
      </c>
      <c r="AY40" s="2">
        <v>2.0</v>
      </c>
      <c r="AZ40" s="2">
        <v>3.0</v>
      </c>
      <c r="BA40" s="2">
        <v>2.0</v>
      </c>
      <c r="BB40" s="2">
        <v>3.0</v>
      </c>
      <c r="BC40" s="2">
        <v>3.0</v>
      </c>
      <c r="BD40" s="2">
        <v>2.0</v>
      </c>
      <c r="BE40" s="2">
        <v>3.0</v>
      </c>
      <c r="BF40" s="2">
        <v>3.0</v>
      </c>
      <c r="BG40" s="2">
        <v>3.0</v>
      </c>
      <c r="BH40" s="2">
        <v>3.0</v>
      </c>
      <c r="BI40" s="2">
        <v>3.0</v>
      </c>
      <c r="BJ40" s="2">
        <v>3.0</v>
      </c>
    </row>
    <row r="41">
      <c r="A41" s="1">
        <v>43398.43476265046</v>
      </c>
      <c r="B41" s="2" t="s">
        <v>102</v>
      </c>
      <c r="C41" s="2">
        <v>3.0</v>
      </c>
      <c r="D41" s="2">
        <v>3.0</v>
      </c>
      <c r="E41" s="2">
        <v>3.0</v>
      </c>
      <c r="F41" s="2">
        <v>3.0</v>
      </c>
      <c r="G41" s="2">
        <v>3.0</v>
      </c>
      <c r="H41" s="2">
        <v>3.0</v>
      </c>
      <c r="I41" s="2">
        <v>3.0</v>
      </c>
      <c r="J41" s="2">
        <v>3.0</v>
      </c>
      <c r="K41" s="2">
        <v>3.0</v>
      </c>
      <c r="L41" s="2">
        <v>3.0</v>
      </c>
      <c r="M41" s="2">
        <v>3.0</v>
      </c>
      <c r="N41" s="2">
        <v>2.0</v>
      </c>
      <c r="O41" s="2">
        <v>3.0</v>
      </c>
      <c r="P41" s="2">
        <v>3.0</v>
      </c>
      <c r="Q41" s="2">
        <v>3.0</v>
      </c>
      <c r="R41" s="2">
        <v>3.0</v>
      </c>
      <c r="S41" s="2">
        <v>3.0</v>
      </c>
      <c r="T41" s="2">
        <v>3.0</v>
      </c>
      <c r="U41" s="2">
        <v>2.0</v>
      </c>
      <c r="V41" s="2">
        <v>3.0</v>
      </c>
      <c r="W41" s="2">
        <v>3.0</v>
      </c>
      <c r="X41" s="2">
        <v>3.0</v>
      </c>
      <c r="Y41" s="2">
        <v>3.0</v>
      </c>
      <c r="Z41" s="2">
        <v>3.0</v>
      </c>
      <c r="AA41" s="2">
        <v>3.0</v>
      </c>
      <c r="AB41" s="2">
        <v>3.0</v>
      </c>
      <c r="AC41" s="2">
        <v>3.0</v>
      </c>
      <c r="AD41" s="2">
        <v>3.0</v>
      </c>
      <c r="AE41" s="2">
        <v>3.0</v>
      </c>
      <c r="AF41" s="2">
        <v>3.0</v>
      </c>
      <c r="AG41" s="2">
        <v>3.0</v>
      </c>
      <c r="AH41" s="2">
        <v>3.0</v>
      </c>
      <c r="AI41" s="2">
        <v>3.0</v>
      </c>
      <c r="AJ41" s="2">
        <v>3.0</v>
      </c>
      <c r="AK41" s="2">
        <v>3.0</v>
      </c>
      <c r="AL41" s="2">
        <v>3.0</v>
      </c>
      <c r="AM41" s="2">
        <v>3.0</v>
      </c>
      <c r="AN41" s="2">
        <v>3.0</v>
      </c>
      <c r="AO41" s="2">
        <v>3.0</v>
      </c>
      <c r="AP41" s="2">
        <v>3.0</v>
      </c>
      <c r="AQ41" s="2">
        <v>3.0</v>
      </c>
      <c r="AR41" s="2">
        <v>3.0</v>
      </c>
      <c r="AS41" s="2">
        <v>3.0</v>
      </c>
      <c r="AT41" s="2">
        <v>3.0</v>
      </c>
      <c r="AU41" s="2">
        <v>3.0</v>
      </c>
      <c r="AV41" s="2">
        <v>3.0</v>
      </c>
      <c r="AW41" s="2">
        <v>3.0</v>
      </c>
      <c r="AX41" s="2">
        <v>3.0</v>
      </c>
      <c r="AY41" s="2">
        <v>3.0</v>
      </c>
      <c r="AZ41" s="2">
        <v>3.0</v>
      </c>
      <c r="BA41" s="2">
        <v>3.0</v>
      </c>
      <c r="BB41" s="2">
        <v>3.0</v>
      </c>
      <c r="BC41" s="2">
        <v>3.0</v>
      </c>
      <c r="BD41" s="2">
        <v>3.0</v>
      </c>
      <c r="BE41" s="2">
        <v>3.0</v>
      </c>
      <c r="BF41" s="2">
        <v>3.0</v>
      </c>
      <c r="BG41" s="2">
        <v>3.0</v>
      </c>
      <c r="BH41" s="2">
        <v>3.0</v>
      </c>
      <c r="BI41" s="2">
        <v>3.0</v>
      </c>
      <c r="BJ41" s="2">
        <v>3.0</v>
      </c>
    </row>
    <row r="42">
      <c r="A42" s="1">
        <v>43398.44358101852</v>
      </c>
      <c r="B42" s="2" t="s">
        <v>103</v>
      </c>
      <c r="C42" s="2">
        <v>3.0</v>
      </c>
      <c r="D42" s="2">
        <v>3.0</v>
      </c>
      <c r="E42" s="2">
        <v>3.0</v>
      </c>
      <c r="F42" s="2">
        <v>3.0</v>
      </c>
      <c r="G42" s="2">
        <v>3.0</v>
      </c>
      <c r="H42" s="2">
        <v>3.0</v>
      </c>
      <c r="I42" s="2">
        <v>3.0</v>
      </c>
      <c r="J42" s="2">
        <v>3.0</v>
      </c>
      <c r="K42" s="2">
        <v>3.0</v>
      </c>
      <c r="L42" s="2">
        <v>3.0</v>
      </c>
      <c r="M42" s="2">
        <v>3.0</v>
      </c>
      <c r="N42" s="2">
        <v>3.0</v>
      </c>
      <c r="O42" s="2">
        <v>3.0</v>
      </c>
      <c r="P42" s="2">
        <v>3.0</v>
      </c>
      <c r="Q42" s="2">
        <v>3.0</v>
      </c>
      <c r="R42" s="2">
        <v>3.0</v>
      </c>
      <c r="S42" s="2">
        <v>3.0</v>
      </c>
      <c r="T42" s="2">
        <v>3.0</v>
      </c>
      <c r="U42" s="2">
        <v>3.0</v>
      </c>
      <c r="V42" s="2">
        <v>3.0</v>
      </c>
      <c r="W42" s="2">
        <v>3.0</v>
      </c>
      <c r="X42" s="2">
        <v>3.0</v>
      </c>
      <c r="Y42" s="2">
        <v>3.0</v>
      </c>
      <c r="Z42" s="2">
        <v>3.0</v>
      </c>
      <c r="AA42" s="2">
        <v>3.0</v>
      </c>
      <c r="AB42" s="2">
        <v>3.0</v>
      </c>
      <c r="AC42" s="2">
        <v>3.0</v>
      </c>
      <c r="AD42" s="2">
        <v>3.0</v>
      </c>
      <c r="AE42" s="2">
        <v>3.0</v>
      </c>
      <c r="AF42" s="2">
        <v>3.0</v>
      </c>
      <c r="AG42" s="2">
        <v>3.0</v>
      </c>
      <c r="AH42" s="2">
        <v>3.0</v>
      </c>
      <c r="AI42" s="2">
        <v>3.0</v>
      </c>
      <c r="AJ42" s="2">
        <v>3.0</v>
      </c>
      <c r="AK42" s="2">
        <v>3.0</v>
      </c>
      <c r="AL42" s="2">
        <v>3.0</v>
      </c>
      <c r="AM42" s="2">
        <v>3.0</v>
      </c>
      <c r="AN42" s="2">
        <v>3.0</v>
      </c>
      <c r="AO42" s="2">
        <v>3.0</v>
      </c>
      <c r="AP42" s="2">
        <v>3.0</v>
      </c>
      <c r="AQ42" s="2">
        <v>3.0</v>
      </c>
      <c r="AR42" s="2">
        <v>3.0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3.0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3.0</v>
      </c>
      <c r="BE42" s="2">
        <v>3.0</v>
      </c>
      <c r="BF42" s="2">
        <v>3.0</v>
      </c>
      <c r="BG42" s="2">
        <v>3.0</v>
      </c>
      <c r="BH42" s="2">
        <v>3.0</v>
      </c>
      <c r="BI42" s="2">
        <v>3.0</v>
      </c>
      <c r="BJ42" s="2">
        <v>3.0</v>
      </c>
    </row>
    <row r="43">
      <c r="A43" s="1">
        <v>43398.453709733796</v>
      </c>
      <c r="B43" s="2" t="s">
        <v>104</v>
      </c>
    </row>
    <row r="44">
      <c r="A44" s="1">
        <v>43398.48632427084</v>
      </c>
      <c r="B44" s="2" t="s">
        <v>105</v>
      </c>
      <c r="C44" s="2">
        <v>3.0</v>
      </c>
      <c r="D44" s="2">
        <v>3.0</v>
      </c>
      <c r="E44" s="2">
        <v>2.0</v>
      </c>
      <c r="F44" s="2">
        <v>3.0</v>
      </c>
      <c r="G44" s="2">
        <v>3.0</v>
      </c>
      <c r="H44" s="2">
        <v>2.0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2.0</v>
      </c>
      <c r="O44" s="2">
        <v>2.0</v>
      </c>
      <c r="P44" s="2">
        <v>3.0</v>
      </c>
      <c r="Q44" s="2">
        <v>3.0</v>
      </c>
      <c r="R44" s="2">
        <v>3.0</v>
      </c>
      <c r="S44" s="2">
        <v>3.0</v>
      </c>
      <c r="T44" s="2">
        <v>3.0</v>
      </c>
      <c r="U44" s="2">
        <v>3.0</v>
      </c>
      <c r="V44" s="2">
        <v>3.0</v>
      </c>
      <c r="W44" s="2">
        <v>3.0</v>
      </c>
      <c r="X44" s="2">
        <v>3.0</v>
      </c>
      <c r="Y44" s="2">
        <v>3.0</v>
      </c>
      <c r="Z44" s="2">
        <v>2.0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2.0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3.0</v>
      </c>
      <c r="AU44" s="2">
        <v>3.0</v>
      </c>
      <c r="AV44" s="2">
        <v>3.0</v>
      </c>
      <c r="AW44" s="2">
        <v>3.0</v>
      </c>
      <c r="AX44" s="2">
        <v>3.0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3.0</v>
      </c>
      <c r="BF44" s="2">
        <v>3.0</v>
      </c>
      <c r="BG44" s="2">
        <v>3.0</v>
      </c>
      <c r="BH44" s="2">
        <v>3.0</v>
      </c>
      <c r="BI44" s="2">
        <v>3.0</v>
      </c>
      <c r="BJ44" s="2">
        <v>3.0</v>
      </c>
    </row>
    <row r="45">
      <c r="A45" s="1">
        <v>43398.51237982639</v>
      </c>
      <c r="B45" s="2" t="s">
        <v>106</v>
      </c>
      <c r="C45" s="2">
        <v>3.0</v>
      </c>
      <c r="D45" s="2">
        <v>3.0</v>
      </c>
      <c r="E45" s="2">
        <v>3.0</v>
      </c>
      <c r="F45" s="2">
        <v>3.0</v>
      </c>
      <c r="G45" s="2">
        <v>3.0</v>
      </c>
      <c r="H45" s="2">
        <v>3.0</v>
      </c>
      <c r="I45" s="2">
        <v>3.0</v>
      </c>
      <c r="J45" s="2">
        <v>3.0</v>
      </c>
      <c r="K45" s="2">
        <v>3.0</v>
      </c>
      <c r="L45" s="2">
        <v>3.0</v>
      </c>
      <c r="M45" s="2">
        <v>3.0</v>
      </c>
      <c r="N45" s="2">
        <v>3.0</v>
      </c>
      <c r="O45" s="2">
        <v>3.0</v>
      </c>
      <c r="P45" s="2">
        <v>3.0</v>
      </c>
      <c r="Q45" s="2">
        <v>3.0</v>
      </c>
      <c r="R45" s="2">
        <v>3.0</v>
      </c>
      <c r="S45" s="2">
        <v>3.0</v>
      </c>
      <c r="T45" s="2">
        <v>3.0</v>
      </c>
      <c r="U45" s="2">
        <v>3.0</v>
      </c>
      <c r="V45" s="2">
        <v>3.0</v>
      </c>
      <c r="W45" s="2">
        <v>3.0</v>
      </c>
      <c r="X45" s="2">
        <v>3.0</v>
      </c>
      <c r="Y45" s="2">
        <v>3.0</v>
      </c>
      <c r="Z45" s="2">
        <v>3.0</v>
      </c>
      <c r="AA45" s="2">
        <v>3.0</v>
      </c>
      <c r="AB45" s="2">
        <v>3.0</v>
      </c>
      <c r="AC45" s="2">
        <v>3.0</v>
      </c>
      <c r="AD45" s="2">
        <v>3.0</v>
      </c>
      <c r="AE45" s="2">
        <v>3.0</v>
      </c>
      <c r="AF45" s="2">
        <v>3.0</v>
      </c>
      <c r="AG45" s="2">
        <v>3.0</v>
      </c>
      <c r="AH45" s="2">
        <v>3.0</v>
      </c>
      <c r="AI45" s="2">
        <v>3.0</v>
      </c>
      <c r="AJ45" s="2">
        <v>3.0</v>
      </c>
      <c r="AK45" s="2">
        <v>3.0</v>
      </c>
      <c r="AL45" s="2">
        <v>3.0</v>
      </c>
      <c r="AM45" s="2">
        <v>3.0</v>
      </c>
      <c r="AN45" s="2">
        <v>3.0</v>
      </c>
      <c r="AO45" s="2">
        <v>3.0</v>
      </c>
      <c r="AP45" s="2">
        <v>3.0</v>
      </c>
      <c r="AQ45" s="2">
        <v>3.0</v>
      </c>
      <c r="AR45" s="2">
        <v>3.0</v>
      </c>
      <c r="AS45" s="2">
        <v>3.0</v>
      </c>
      <c r="AT45" s="2">
        <v>3.0</v>
      </c>
      <c r="AU45" s="2">
        <v>3.0</v>
      </c>
      <c r="AV45" s="2">
        <v>3.0</v>
      </c>
      <c r="AW45" s="2">
        <v>3.0</v>
      </c>
      <c r="AX45" s="2">
        <v>3.0</v>
      </c>
      <c r="AY45" s="2">
        <v>3.0</v>
      </c>
      <c r="AZ45" s="2">
        <v>3.0</v>
      </c>
      <c r="BA45" s="2">
        <v>3.0</v>
      </c>
      <c r="BB45" s="2">
        <v>3.0</v>
      </c>
      <c r="BC45" s="2">
        <v>3.0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3.0</v>
      </c>
      <c r="BJ45" s="2">
        <v>3.0</v>
      </c>
    </row>
    <row r="46">
      <c r="A46" s="1">
        <v>43398.53162381944</v>
      </c>
      <c r="B46" s="2" t="s">
        <v>107</v>
      </c>
      <c r="C46" s="2">
        <v>3.0</v>
      </c>
      <c r="D46" s="2">
        <v>3.0</v>
      </c>
      <c r="E46" s="2">
        <v>3.0</v>
      </c>
      <c r="F46" s="2">
        <v>3.0</v>
      </c>
      <c r="G46" s="2">
        <v>3.0</v>
      </c>
      <c r="H46" s="2">
        <v>1.0</v>
      </c>
      <c r="I46" s="2">
        <v>3.0</v>
      </c>
      <c r="J46" s="2">
        <v>3.0</v>
      </c>
      <c r="K46" s="2">
        <v>3.0</v>
      </c>
      <c r="L46" s="2">
        <v>3.0</v>
      </c>
      <c r="M46" s="2">
        <v>3.0</v>
      </c>
      <c r="N46" s="2">
        <v>1.0</v>
      </c>
      <c r="O46" s="2">
        <v>3.0</v>
      </c>
      <c r="P46" s="2">
        <v>3.0</v>
      </c>
      <c r="Q46" s="2">
        <v>3.0</v>
      </c>
      <c r="R46" s="2">
        <v>3.0</v>
      </c>
      <c r="S46" s="2">
        <v>3.0</v>
      </c>
      <c r="T46" s="2">
        <v>1.0</v>
      </c>
      <c r="U46" s="2">
        <v>3.0</v>
      </c>
      <c r="V46" s="2">
        <v>3.0</v>
      </c>
      <c r="W46" s="2">
        <v>3.0</v>
      </c>
      <c r="X46" s="2">
        <v>3.0</v>
      </c>
      <c r="Y46" s="2">
        <v>3.0</v>
      </c>
      <c r="Z46" s="2">
        <v>1.0</v>
      </c>
      <c r="AA46" s="2">
        <v>3.0</v>
      </c>
      <c r="AB46" s="2">
        <v>3.0</v>
      </c>
      <c r="AC46" s="2">
        <v>3.0</v>
      </c>
      <c r="AD46" s="2">
        <v>3.0</v>
      </c>
      <c r="AE46" s="2">
        <v>3.0</v>
      </c>
      <c r="AF46" s="2">
        <v>1.0</v>
      </c>
      <c r="AG46" s="2">
        <v>3.0</v>
      </c>
      <c r="AH46" s="2">
        <v>3.0</v>
      </c>
      <c r="AI46" s="2">
        <v>3.0</v>
      </c>
      <c r="AJ46" s="2">
        <v>3.0</v>
      </c>
      <c r="AK46" s="2">
        <v>3.0</v>
      </c>
      <c r="AL46" s="2">
        <v>3.0</v>
      </c>
      <c r="AM46" s="2">
        <v>3.0</v>
      </c>
      <c r="AN46" s="2">
        <v>3.0</v>
      </c>
      <c r="AO46" s="2">
        <v>3.0</v>
      </c>
      <c r="AP46" s="2">
        <v>3.0</v>
      </c>
      <c r="AQ46" s="2">
        <v>3.0</v>
      </c>
      <c r="AR46" s="2">
        <v>2.0</v>
      </c>
      <c r="AS46" s="2">
        <v>3.0</v>
      </c>
      <c r="AT46" s="2">
        <v>3.0</v>
      </c>
      <c r="AU46" s="2">
        <v>3.0</v>
      </c>
      <c r="AV46" s="2">
        <v>3.0</v>
      </c>
      <c r="AW46" s="2">
        <v>3.0</v>
      </c>
      <c r="AX46" s="2">
        <v>1.0</v>
      </c>
      <c r="AY46" s="2">
        <v>3.0</v>
      </c>
      <c r="AZ46" s="2">
        <v>3.0</v>
      </c>
      <c r="BA46" s="2">
        <v>3.0</v>
      </c>
      <c r="BB46" s="2">
        <v>3.0</v>
      </c>
      <c r="BC46" s="2">
        <v>3.0</v>
      </c>
      <c r="BD46" s="2">
        <v>1.0</v>
      </c>
      <c r="BE46" s="2">
        <v>3.0</v>
      </c>
      <c r="BF46" s="2">
        <v>3.0</v>
      </c>
      <c r="BG46" s="2">
        <v>3.0</v>
      </c>
      <c r="BH46" s="2">
        <v>3.0</v>
      </c>
      <c r="BI46" s="2">
        <v>3.0</v>
      </c>
      <c r="BJ46" s="2">
        <v>1.0</v>
      </c>
    </row>
    <row r="47">
      <c r="A47" s="1">
        <v>43398.99976939815</v>
      </c>
      <c r="B47" s="2" t="s">
        <v>108</v>
      </c>
      <c r="C47" s="2">
        <v>2.0</v>
      </c>
      <c r="D47" s="2">
        <v>3.0</v>
      </c>
      <c r="E47" s="2">
        <v>2.0</v>
      </c>
      <c r="F47" s="2">
        <v>3.0</v>
      </c>
      <c r="G47" s="2">
        <v>3.0</v>
      </c>
      <c r="H47" s="2">
        <v>3.0</v>
      </c>
      <c r="I47" s="2">
        <v>3.0</v>
      </c>
      <c r="J47" s="2">
        <v>3.0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3.0</v>
      </c>
      <c r="Q47" s="2">
        <v>3.0</v>
      </c>
      <c r="R47" s="2">
        <v>3.0</v>
      </c>
      <c r="S47" s="2">
        <v>3.0</v>
      </c>
      <c r="T47" s="2">
        <v>3.0</v>
      </c>
      <c r="U47" s="2">
        <v>2.0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3.0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43399.30208136574</v>
      </c>
      <c r="B48" s="2" t="s">
        <v>109</v>
      </c>
      <c r="C48" s="2">
        <v>3.0</v>
      </c>
      <c r="D48" s="2">
        <v>3.0</v>
      </c>
      <c r="E48" s="2">
        <v>3.0</v>
      </c>
      <c r="F48" s="2">
        <v>3.0</v>
      </c>
      <c r="G48" s="2">
        <v>3.0</v>
      </c>
      <c r="H48" s="2">
        <v>3.0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3.0</v>
      </c>
      <c r="Q48" s="2">
        <v>3.0</v>
      </c>
      <c r="R48" s="2">
        <v>3.0</v>
      </c>
      <c r="S48" s="2">
        <v>3.0</v>
      </c>
      <c r="T48" s="2">
        <v>3.0</v>
      </c>
      <c r="U48" s="2">
        <v>3.0</v>
      </c>
      <c r="V48" s="2">
        <v>3.0</v>
      </c>
      <c r="W48" s="2">
        <v>3.0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3.0</v>
      </c>
      <c r="AE48" s="2">
        <v>3.0</v>
      </c>
      <c r="AF48" s="2">
        <v>3.0</v>
      </c>
      <c r="AG48" s="2">
        <v>3.0</v>
      </c>
      <c r="AH48" s="2">
        <v>3.0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3.0</v>
      </c>
      <c r="AQ48" s="2">
        <v>3.0</v>
      </c>
      <c r="AR48" s="2">
        <v>3.0</v>
      </c>
      <c r="AS48" s="2">
        <v>3.0</v>
      </c>
      <c r="AT48" s="2">
        <v>3.0</v>
      </c>
      <c r="AU48" s="2">
        <v>3.0</v>
      </c>
      <c r="AV48" s="2">
        <v>3.0</v>
      </c>
      <c r="AW48" s="2">
        <v>3.0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3.0</v>
      </c>
      <c r="BG48" s="2">
        <v>3.0</v>
      </c>
      <c r="BH48" s="2">
        <v>3.0</v>
      </c>
      <c r="BI48" s="2">
        <v>3.0</v>
      </c>
      <c r="BJ48" s="2">
        <v>3.0</v>
      </c>
    </row>
    <row r="49">
      <c r="A49" s="1">
        <v>43399.82368054398</v>
      </c>
      <c r="B49" s="2" t="s">
        <v>110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2.0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2.0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3.0</v>
      </c>
      <c r="AT49" s="2">
        <v>3.0</v>
      </c>
      <c r="AU49" s="2">
        <v>3.0</v>
      </c>
      <c r="AV49" s="2">
        <v>3.0</v>
      </c>
      <c r="AW49" s="2">
        <v>3.0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2.0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43401.358356701385</v>
      </c>
      <c r="B50" s="2" t="s">
        <v>111</v>
      </c>
      <c r="C50" s="2">
        <v>3.0</v>
      </c>
      <c r="D50" s="2">
        <v>3.0</v>
      </c>
      <c r="E50" s="2">
        <v>2.0</v>
      </c>
      <c r="F50" s="2">
        <v>3.0</v>
      </c>
      <c r="G50" s="2">
        <v>3.0</v>
      </c>
      <c r="H50" s="2">
        <v>2.0</v>
      </c>
      <c r="I50" s="2">
        <v>3.0</v>
      </c>
      <c r="J50" s="2">
        <v>3.0</v>
      </c>
      <c r="K50" s="2">
        <v>3.0</v>
      </c>
      <c r="L50" s="2">
        <v>3.0</v>
      </c>
      <c r="M50" s="2">
        <v>3.0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2.0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2.0</v>
      </c>
      <c r="AV50" s="2">
        <v>3.0</v>
      </c>
      <c r="AW50" s="2">
        <v>3.0</v>
      </c>
      <c r="AX50" s="2">
        <v>2.0</v>
      </c>
      <c r="AY50" s="2">
        <v>3.0</v>
      </c>
      <c r="AZ50" s="2">
        <v>3.0</v>
      </c>
      <c r="BA50" s="2">
        <v>3.0</v>
      </c>
      <c r="BB50" s="2">
        <v>3.0</v>
      </c>
      <c r="BC50" s="2">
        <v>3.0</v>
      </c>
      <c r="BD50" s="2">
        <v>2.0</v>
      </c>
      <c r="BE50" s="2">
        <v>3.0</v>
      </c>
      <c r="BF50" s="2">
        <v>3.0</v>
      </c>
      <c r="BG50" s="2">
        <v>3.0</v>
      </c>
      <c r="BH50" s="2">
        <v>3.0</v>
      </c>
      <c r="BI50" s="2">
        <v>3.0</v>
      </c>
      <c r="BJ50" s="2">
        <v>3.0</v>
      </c>
    </row>
    <row r="51">
      <c r="A51" s="1">
        <v>43402.47751532408</v>
      </c>
      <c r="B51" s="2" t="s">
        <v>112</v>
      </c>
      <c r="C51" s="2">
        <v>2.0</v>
      </c>
      <c r="D51" s="2">
        <v>3.0</v>
      </c>
      <c r="E51" s="2">
        <v>2.0</v>
      </c>
      <c r="F51" s="2">
        <v>3.0</v>
      </c>
      <c r="G51" s="2">
        <v>3.0</v>
      </c>
      <c r="H51" s="2">
        <v>2.0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2.0</v>
      </c>
      <c r="U51" s="2">
        <v>2.0</v>
      </c>
      <c r="V51" s="2">
        <v>2.0</v>
      </c>
      <c r="W51" s="2">
        <v>2.0</v>
      </c>
      <c r="X51" s="2">
        <v>3.0</v>
      </c>
      <c r="Y51" s="2">
        <v>2.0</v>
      </c>
      <c r="Z51" s="2">
        <v>2.0</v>
      </c>
      <c r="AA51" s="2">
        <v>3.0</v>
      </c>
      <c r="AB51" s="2">
        <v>3.0</v>
      </c>
      <c r="AC51" s="2">
        <v>2.0</v>
      </c>
      <c r="AD51" s="2">
        <v>3.0</v>
      </c>
      <c r="AE51" s="2">
        <v>3.0</v>
      </c>
      <c r="AF51" s="2">
        <v>2.0</v>
      </c>
      <c r="AG51" s="2">
        <v>2.0</v>
      </c>
      <c r="AH51" s="2">
        <v>2.0</v>
      </c>
      <c r="AI51" s="2">
        <v>2.0</v>
      </c>
      <c r="AJ51" s="2">
        <v>3.0</v>
      </c>
      <c r="AK51" s="2">
        <v>2.0</v>
      </c>
      <c r="AL51" s="2">
        <v>2.0</v>
      </c>
      <c r="AM51" s="2">
        <v>2.0</v>
      </c>
      <c r="AN51" s="2">
        <v>2.0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2.0</v>
      </c>
      <c r="AU51" s="2">
        <v>3.0</v>
      </c>
      <c r="AV51" s="2">
        <v>3.0</v>
      </c>
      <c r="AW51" s="2">
        <v>3.0</v>
      </c>
      <c r="AX51" s="2">
        <v>2.0</v>
      </c>
      <c r="AY51" s="2">
        <v>2.0</v>
      </c>
      <c r="AZ51" s="2">
        <v>2.0</v>
      </c>
      <c r="BA51" s="2">
        <v>2.0</v>
      </c>
      <c r="BB51" s="2">
        <v>3.0</v>
      </c>
      <c r="BC51" s="2">
        <v>2.0</v>
      </c>
      <c r="BD51" s="2">
        <v>2.0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43402.478431655094</v>
      </c>
      <c r="B52" s="2" t="s">
        <v>113</v>
      </c>
      <c r="C52" s="2">
        <v>2.0</v>
      </c>
      <c r="D52" s="2">
        <v>3.0</v>
      </c>
      <c r="E52" s="2">
        <v>2.0</v>
      </c>
      <c r="F52" s="2">
        <v>3.0</v>
      </c>
      <c r="G52" s="2">
        <v>2.0</v>
      </c>
      <c r="H52" s="2">
        <v>2.0</v>
      </c>
      <c r="I52" s="2">
        <v>2.0</v>
      </c>
      <c r="J52" s="2">
        <v>3.0</v>
      </c>
      <c r="K52" s="2">
        <v>2.0</v>
      </c>
      <c r="L52" s="2">
        <v>3.0</v>
      </c>
      <c r="M52" s="2">
        <v>2.0</v>
      </c>
      <c r="N52" s="3" t="s">
        <v>114</v>
      </c>
      <c r="O52" s="2">
        <v>2.0</v>
      </c>
      <c r="P52" s="2">
        <v>3.0</v>
      </c>
      <c r="Q52" s="2">
        <v>2.0</v>
      </c>
      <c r="R52" s="2">
        <v>3.0</v>
      </c>
      <c r="S52" s="2">
        <v>2.0</v>
      </c>
      <c r="T52" s="2">
        <v>2.0</v>
      </c>
      <c r="U52" s="2">
        <v>2.0</v>
      </c>
      <c r="V52" s="2">
        <v>3.0</v>
      </c>
      <c r="W52" s="2">
        <v>2.0</v>
      </c>
      <c r="X52" s="2">
        <v>3.0</v>
      </c>
      <c r="Y52" s="2">
        <v>2.0</v>
      </c>
      <c r="Z52" s="2">
        <v>2.0</v>
      </c>
      <c r="AA52" s="2">
        <v>2.0</v>
      </c>
      <c r="AB52" s="2">
        <v>3.0</v>
      </c>
      <c r="AC52" s="2">
        <v>2.0</v>
      </c>
      <c r="AD52" s="2">
        <v>3.0</v>
      </c>
      <c r="AE52" s="2">
        <v>2.0</v>
      </c>
      <c r="AF52" s="2">
        <v>2.0</v>
      </c>
      <c r="AG52" s="2">
        <v>3.0</v>
      </c>
      <c r="AH52" s="2">
        <v>3.0</v>
      </c>
      <c r="AI52" s="2">
        <v>2.0</v>
      </c>
      <c r="AJ52" s="2">
        <v>3.0</v>
      </c>
      <c r="AK52" s="2">
        <v>2.0</v>
      </c>
      <c r="AL52" s="2">
        <v>2.0</v>
      </c>
      <c r="AM52" s="2">
        <v>2.0</v>
      </c>
      <c r="AN52" s="2">
        <v>3.0</v>
      </c>
      <c r="AO52" s="2">
        <v>2.0</v>
      </c>
      <c r="AP52" s="2">
        <v>3.0</v>
      </c>
      <c r="AQ52" s="2">
        <v>2.0</v>
      </c>
      <c r="AR52" s="2">
        <v>3.0</v>
      </c>
      <c r="AS52" s="2">
        <v>2.0</v>
      </c>
      <c r="AT52" s="2">
        <v>3.0</v>
      </c>
      <c r="AU52" s="2">
        <v>2.0</v>
      </c>
      <c r="AV52" s="2">
        <v>3.0</v>
      </c>
      <c r="AW52" s="2">
        <v>2.0</v>
      </c>
      <c r="AX52" s="2">
        <v>2.0</v>
      </c>
      <c r="AY52" s="2">
        <v>2.0</v>
      </c>
      <c r="AZ52" s="2">
        <v>3.0</v>
      </c>
      <c r="BA52" s="2">
        <v>2.0</v>
      </c>
      <c r="BB52" s="2">
        <v>3.0</v>
      </c>
      <c r="BC52" s="2">
        <v>2.0</v>
      </c>
      <c r="BD52" s="2">
        <v>2.0</v>
      </c>
      <c r="BE52" s="2">
        <v>2.0</v>
      </c>
      <c r="BF52" s="2">
        <v>3.0</v>
      </c>
      <c r="BG52" s="2">
        <v>2.0</v>
      </c>
      <c r="BH52" s="2">
        <v>3.0</v>
      </c>
      <c r="BI52" s="2">
        <v>2.0</v>
      </c>
      <c r="BJ52" s="2">
        <v>3.0</v>
      </c>
    </row>
    <row r="53">
      <c r="A53" s="1">
        <v>43402.58421773148</v>
      </c>
      <c r="B53" s="2" t="s">
        <v>115</v>
      </c>
      <c r="C53" s="2">
        <v>3.0</v>
      </c>
      <c r="D53" s="2">
        <v>3.0</v>
      </c>
      <c r="E53" s="2">
        <v>3.0</v>
      </c>
      <c r="F53" s="2">
        <v>3.0</v>
      </c>
      <c r="G53" s="2">
        <v>3.0</v>
      </c>
      <c r="H53" s="2">
        <v>1.0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3.0</v>
      </c>
      <c r="T53" s="2">
        <v>2.0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3.0</v>
      </c>
      <c r="AB53" s="2">
        <v>3.0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A54" s="1">
        <v>43402.58606909722</v>
      </c>
      <c r="B54" s="2" t="s">
        <v>116</v>
      </c>
      <c r="C54" s="2">
        <v>2.0</v>
      </c>
      <c r="D54" s="2">
        <v>2.0</v>
      </c>
      <c r="E54" s="2">
        <v>2.0</v>
      </c>
      <c r="F54" s="2">
        <v>3.0</v>
      </c>
      <c r="G54" s="2">
        <v>2.0</v>
      </c>
      <c r="H54" s="2">
        <v>2.0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2.0</v>
      </c>
      <c r="T54" s="2">
        <v>2.0</v>
      </c>
      <c r="U54" s="2">
        <v>3.0</v>
      </c>
      <c r="V54" s="2">
        <v>3.0</v>
      </c>
      <c r="W54" s="2">
        <v>2.0</v>
      </c>
      <c r="X54" s="2">
        <v>3.0</v>
      </c>
      <c r="Y54" s="2">
        <v>2.0</v>
      </c>
      <c r="Z54" s="2">
        <v>3.0</v>
      </c>
      <c r="AA54" s="2">
        <v>3.0</v>
      </c>
      <c r="AB54" s="2">
        <v>3.0</v>
      </c>
      <c r="AC54" s="2">
        <v>3.0</v>
      </c>
      <c r="AD54" s="2">
        <v>3.0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2.0</v>
      </c>
      <c r="AL54" s="2">
        <v>3.0</v>
      </c>
      <c r="AM54" s="2">
        <v>3.0</v>
      </c>
      <c r="AN54" s="2">
        <v>3.0</v>
      </c>
      <c r="AO54" s="2">
        <v>3.0</v>
      </c>
      <c r="AP54" s="2">
        <v>3.0</v>
      </c>
      <c r="AQ54" s="2">
        <v>2.0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2.0</v>
      </c>
      <c r="BD54" s="2">
        <v>3.0</v>
      </c>
      <c r="BE54" s="2">
        <v>3.0</v>
      </c>
      <c r="BF54" s="2">
        <v>3.0</v>
      </c>
      <c r="BG54" s="2">
        <v>3.0</v>
      </c>
      <c r="BH54" s="2">
        <v>3.0</v>
      </c>
      <c r="BI54" s="2">
        <v>3.0</v>
      </c>
      <c r="BJ54" s="2">
        <v>3.0</v>
      </c>
    </row>
    <row r="55">
      <c r="A55" s="1">
        <v>43402.59944533565</v>
      </c>
      <c r="B55" s="2" t="s">
        <v>117</v>
      </c>
      <c r="C55" s="2">
        <v>3.0</v>
      </c>
      <c r="D55" s="2">
        <v>3.0</v>
      </c>
      <c r="E55" s="2">
        <v>2.0</v>
      </c>
      <c r="F55" s="2">
        <v>3.0</v>
      </c>
      <c r="G55" s="2">
        <v>3.0</v>
      </c>
      <c r="H55" s="2">
        <v>2.0</v>
      </c>
      <c r="I55" s="2">
        <v>3.0</v>
      </c>
      <c r="J55" s="2">
        <v>3.0</v>
      </c>
      <c r="K55" s="2">
        <v>3.0</v>
      </c>
      <c r="L55" s="2">
        <v>3.0</v>
      </c>
      <c r="M55" s="2">
        <v>3.0</v>
      </c>
      <c r="N55" s="2">
        <v>3.0</v>
      </c>
      <c r="O55" s="2">
        <v>3.0</v>
      </c>
      <c r="P55" s="2">
        <v>3.0</v>
      </c>
      <c r="Q55" s="2">
        <v>3.0</v>
      </c>
      <c r="R55" s="2">
        <v>3.0</v>
      </c>
      <c r="S55" s="2">
        <v>3.0</v>
      </c>
      <c r="T55" s="2">
        <v>3.0</v>
      </c>
      <c r="U55" s="2">
        <v>3.0</v>
      </c>
      <c r="V55" s="2">
        <v>3.0</v>
      </c>
      <c r="W55" s="2">
        <v>3.0</v>
      </c>
      <c r="X55" s="2">
        <v>3.0</v>
      </c>
      <c r="Y55" s="2">
        <v>3.0</v>
      </c>
      <c r="Z55" s="2">
        <v>3.0</v>
      </c>
      <c r="AA55" s="2">
        <v>3.0</v>
      </c>
      <c r="AB55" s="2">
        <v>3.0</v>
      </c>
      <c r="AC55" s="2">
        <v>3.0</v>
      </c>
      <c r="AD55" s="2">
        <v>3.0</v>
      </c>
      <c r="AE55" s="2">
        <v>3.0</v>
      </c>
      <c r="AF55" s="2">
        <v>3.0</v>
      </c>
      <c r="AG55" s="2">
        <v>3.0</v>
      </c>
      <c r="AH55" s="2">
        <v>3.0</v>
      </c>
      <c r="AI55" s="2">
        <v>3.0</v>
      </c>
      <c r="AJ55" s="2">
        <v>3.0</v>
      </c>
      <c r="AK55" s="2">
        <v>3.0</v>
      </c>
      <c r="AL55" s="2">
        <v>3.0</v>
      </c>
      <c r="AM55" s="2">
        <v>3.0</v>
      </c>
      <c r="AN55" s="2">
        <v>3.0</v>
      </c>
      <c r="AO55" s="2">
        <v>3.0</v>
      </c>
      <c r="AP55" s="2">
        <v>3.0</v>
      </c>
      <c r="AQ55" s="2">
        <v>3.0</v>
      </c>
      <c r="AR55" s="2">
        <v>3.0</v>
      </c>
      <c r="AS55" s="2">
        <v>3.0</v>
      </c>
      <c r="AT55" s="2">
        <v>3.0</v>
      </c>
      <c r="AU55" s="2">
        <v>3.0</v>
      </c>
      <c r="AV55" s="2">
        <v>3.0</v>
      </c>
      <c r="AW55" s="2">
        <v>3.0</v>
      </c>
      <c r="AX55" s="2">
        <v>3.0</v>
      </c>
      <c r="AY55" s="2">
        <v>3.0</v>
      </c>
      <c r="AZ55" s="2">
        <v>3.0</v>
      </c>
      <c r="BA55" s="2">
        <v>3.0</v>
      </c>
      <c r="BB55" s="2">
        <v>3.0</v>
      </c>
      <c r="BC55" s="2">
        <v>3.0</v>
      </c>
      <c r="BD55" s="2">
        <v>3.0</v>
      </c>
      <c r="BE55" s="2">
        <v>3.0</v>
      </c>
      <c r="BF55" s="2">
        <v>3.0</v>
      </c>
      <c r="BG55" s="3" t="s">
        <v>97</v>
      </c>
      <c r="BH55" s="2">
        <v>3.0</v>
      </c>
      <c r="BI55" s="2">
        <v>3.0</v>
      </c>
      <c r="BJ55" s="2">
        <v>3.0</v>
      </c>
    </row>
    <row r="56">
      <c r="A56" s="1">
        <v>43402.6048616551</v>
      </c>
      <c r="B56" s="2" t="s">
        <v>118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3.0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3.0</v>
      </c>
      <c r="AB56" s="2">
        <v>3.0</v>
      </c>
      <c r="AC56" s="2">
        <v>3.0</v>
      </c>
      <c r="AD56" s="2">
        <v>3.0</v>
      </c>
      <c r="AE56" s="2">
        <v>3.0</v>
      </c>
      <c r="AF56" s="2">
        <v>3.0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3.0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3.0</v>
      </c>
      <c r="AT56" s="2">
        <v>3.0</v>
      </c>
      <c r="AU56" s="2">
        <v>3.0</v>
      </c>
      <c r="AV56" s="2">
        <v>3.0</v>
      </c>
      <c r="AW56" s="2">
        <v>3.0</v>
      </c>
      <c r="AX56" s="2">
        <v>3.0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3.0</v>
      </c>
      <c r="BF56" s="2">
        <v>3.0</v>
      </c>
      <c r="BG56" s="2">
        <v>3.0</v>
      </c>
      <c r="BH56" s="2">
        <v>3.0</v>
      </c>
      <c r="BI56" s="2">
        <v>3.0</v>
      </c>
      <c r="BJ56" s="2">
        <v>3.0</v>
      </c>
    </row>
    <row r="57">
      <c r="A57" s="1">
        <v>43403.360351192125</v>
      </c>
      <c r="B57" s="2" t="s">
        <v>119</v>
      </c>
      <c r="C57" s="2">
        <v>2.0</v>
      </c>
      <c r="D57" s="2">
        <v>3.0</v>
      </c>
      <c r="E57" s="2">
        <v>2.0</v>
      </c>
      <c r="F57" s="2">
        <v>3.0</v>
      </c>
      <c r="G57" s="2">
        <v>3.0</v>
      </c>
      <c r="H57" s="2">
        <v>2.0</v>
      </c>
      <c r="I57" s="2">
        <v>2.0</v>
      </c>
      <c r="J57" s="2">
        <v>3.0</v>
      </c>
      <c r="K57" s="2">
        <v>2.0</v>
      </c>
      <c r="L57" s="2">
        <v>3.0</v>
      </c>
      <c r="M57" s="2">
        <v>3.0</v>
      </c>
      <c r="N57" s="2">
        <v>2.0</v>
      </c>
      <c r="O57" s="2">
        <v>2.0</v>
      </c>
      <c r="P57" s="2">
        <v>3.0</v>
      </c>
      <c r="Q57" s="2">
        <v>2.0</v>
      </c>
      <c r="R57" s="2">
        <v>3.0</v>
      </c>
      <c r="S57" s="2">
        <v>2.0</v>
      </c>
      <c r="T57" s="2">
        <v>2.0</v>
      </c>
      <c r="U57" s="2">
        <v>3.0</v>
      </c>
      <c r="V57" s="2">
        <v>3.0</v>
      </c>
      <c r="W57" s="2">
        <v>2.0</v>
      </c>
      <c r="X57" s="2">
        <v>3.0</v>
      </c>
      <c r="Y57" s="2">
        <v>2.0</v>
      </c>
      <c r="Z57" s="2">
        <v>2.0</v>
      </c>
      <c r="AA57" s="2">
        <v>2.0</v>
      </c>
      <c r="AB57" s="2">
        <v>3.0</v>
      </c>
      <c r="AC57" s="2">
        <v>2.0</v>
      </c>
      <c r="AD57" s="2">
        <v>3.0</v>
      </c>
      <c r="AE57" s="2">
        <v>2.0</v>
      </c>
      <c r="AF57" s="2">
        <v>3.0</v>
      </c>
      <c r="AG57" s="2">
        <v>2.0</v>
      </c>
      <c r="AH57" s="2">
        <v>3.0</v>
      </c>
      <c r="AI57" s="2">
        <v>2.0</v>
      </c>
      <c r="AJ57" s="2">
        <v>3.0</v>
      </c>
      <c r="AK57" s="2">
        <v>2.0</v>
      </c>
      <c r="AL57" s="2">
        <v>2.0</v>
      </c>
      <c r="AM57" s="2">
        <v>3.0</v>
      </c>
      <c r="AN57" s="2">
        <v>2.0</v>
      </c>
      <c r="AO57" s="2">
        <v>3.0</v>
      </c>
      <c r="AP57" s="2">
        <v>3.0</v>
      </c>
      <c r="AQ57" s="2">
        <v>2.0</v>
      </c>
      <c r="AR57" s="2">
        <v>3.0</v>
      </c>
      <c r="AS57" s="2">
        <v>2.0</v>
      </c>
      <c r="AT57" s="2">
        <v>3.0</v>
      </c>
      <c r="AU57" s="2">
        <v>2.0</v>
      </c>
      <c r="AV57" s="2">
        <v>3.0</v>
      </c>
      <c r="AW57" s="2">
        <v>2.0</v>
      </c>
      <c r="AX57" s="2">
        <v>3.0</v>
      </c>
      <c r="AY57" s="2">
        <v>2.0</v>
      </c>
      <c r="AZ57" s="2">
        <v>3.0</v>
      </c>
      <c r="BA57" s="2">
        <v>2.0</v>
      </c>
      <c r="BB57" s="2">
        <v>3.0</v>
      </c>
      <c r="BC57" s="2">
        <v>3.0</v>
      </c>
      <c r="BD57" s="2">
        <v>3.0</v>
      </c>
      <c r="BE57" s="2">
        <v>2.0</v>
      </c>
      <c r="BF57" s="2">
        <v>3.0</v>
      </c>
      <c r="BG57" s="2">
        <v>2.0</v>
      </c>
      <c r="BH57" s="2">
        <v>3.0</v>
      </c>
      <c r="BI57" s="2">
        <v>3.0</v>
      </c>
      <c r="BJ57" s="2">
        <v>3.0</v>
      </c>
    </row>
    <row r="58">
      <c r="A58" s="1">
        <v>43403.41084247685</v>
      </c>
      <c r="B58" s="2" t="s">
        <v>120</v>
      </c>
      <c r="C58" s="2">
        <v>3.0</v>
      </c>
      <c r="D58" s="2">
        <v>3.0</v>
      </c>
      <c r="E58" s="2">
        <v>3.0</v>
      </c>
      <c r="F58" s="2">
        <v>3.0</v>
      </c>
      <c r="G58" s="2">
        <v>3.0</v>
      </c>
      <c r="H58" s="2">
        <v>3.0</v>
      </c>
      <c r="I58" s="2">
        <v>3.0</v>
      </c>
      <c r="J58" s="2">
        <v>3.0</v>
      </c>
      <c r="K58" s="2">
        <v>3.0</v>
      </c>
      <c r="L58" s="2">
        <v>3.0</v>
      </c>
      <c r="M58" s="2">
        <v>3.0</v>
      </c>
      <c r="N58" s="2">
        <v>3.0</v>
      </c>
      <c r="O58" s="2">
        <v>3.0</v>
      </c>
      <c r="P58" s="2">
        <v>3.0</v>
      </c>
      <c r="Q58" s="2">
        <v>3.0</v>
      </c>
      <c r="R58" s="2">
        <v>3.0</v>
      </c>
      <c r="S58" s="2">
        <v>3.0</v>
      </c>
      <c r="T58" s="2">
        <v>3.0</v>
      </c>
      <c r="U58" s="2">
        <v>3.0</v>
      </c>
      <c r="V58" s="2">
        <v>3.0</v>
      </c>
      <c r="W58" s="2">
        <v>3.0</v>
      </c>
      <c r="X58" s="2">
        <v>3.0</v>
      </c>
      <c r="Y58" s="2">
        <v>3.0</v>
      </c>
      <c r="Z58" s="2">
        <v>3.0</v>
      </c>
      <c r="AA58" s="2">
        <v>3.0</v>
      </c>
      <c r="AB58" s="2">
        <v>3.0</v>
      </c>
      <c r="AC58" s="2">
        <v>3.0</v>
      </c>
      <c r="AD58" s="2">
        <v>3.0</v>
      </c>
      <c r="AE58" s="2">
        <v>3.0</v>
      </c>
      <c r="AF58" s="2">
        <v>3.0</v>
      </c>
      <c r="AG58" s="2">
        <v>3.0</v>
      </c>
      <c r="AH58" s="2">
        <v>3.0</v>
      </c>
      <c r="AI58" s="2">
        <v>3.0</v>
      </c>
      <c r="AJ58" s="2">
        <v>3.0</v>
      </c>
      <c r="AK58" s="2">
        <v>3.0</v>
      </c>
      <c r="AL58" s="2">
        <v>3.0</v>
      </c>
      <c r="AM58" s="2">
        <v>3.0</v>
      </c>
      <c r="AN58" s="2">
        <v>3.0</v>
      </c>
      <c r="AO58" s="2">
        <v>3.0</v>
      </c>
      <c r="AP58" s="2">
        <v>3.0</v>
      </c>
      <c r="AQ58" s="2">
        <v>3.0</v>
      </c>
      <c r="AR58" s="2">
        <v>3.0</v>
      </c>
      <c r="AS58" s="2">
        <v>3.0</v>
      </c>
      <c r="AT58" s="2">
        <v>3.0</v>
      </c>
      <c r="AU58" s="2">
        <v>3.0</v>
      </c>
      <c r="AV58" s="2">
        <v>3.0</v>
      </c>
      <c r="AW58" s="2">
        <v>3.0</v>
      </c>
      <c r="AX58" s="2">
        <v>3.0</v>
      </c>
      <c r="AY58" s="2">
        <v>3.0</v>
      </c>
      <c r="AZ58" s="2">
        <v>3.0</v>
      </c>
      <c r="BA58" s="2">
        <v>3.0</v>
      </c>
      <c r="BB58" s="2">
        <v>3.0</v>
      </c>
      <c r="BC58" s="2">
        <v>3.0</v>
      </c>
      <c r="BD58" s="2">
        <v>3.0</v>
      </c>
      <c r="BE58" s="2">
        <v>3.0</v>
      </c>
      <c r="BF58" s="2">
        <v>3.0</v>
      </c>
      <c r="BG58" s="2">
        <v>3.0</v>
      </c>
      <c r="BH58" s="2">
        <v>3.0</v>
      </c>
      <c r="BI58" s="2">
        <v>3.0</v>
      </c>
      <c r="BJ58" s="2">
        <v>3.0</v>
      </c>
    </row>
    <row r="59">
      <c r="A59" s="1">
        <v>43403.41104439815</v>
      </c>
      <c r="B59" s="2" t="s">
        <v>121</v>
      </c>
      <c r="C59" s="2">
        <v>3.0</v>
      </c>
      <c r="D59" s="2">
        <v>3.0</v>
      </c>
      <c r="E59" s="2">
        <v>3.0</v>
      </c>
      <c r="F59" s="2">
        <v>3.0</v>
      </c>
      <c r="G59" s="2">
        <v>2.0</v>
      </c>
      <c r="H59" s="2">
        <v>2.0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2.0</v>
      </c>
      <c r="T59" s="2">
        <v>2.0</v>
      </c>
      <c r="U59" s="2">
        <v>2.0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3.0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3.0</v>
      </c>
      <c r="BE59" s="2">
        <v>3.0</v>
      </c>
      <c r="BF59" s="2">
        <v>3.0</v>
      </c>
      <c r="BG59" s="2">
        <v>3.0</v>
      </c>
      <c r="BH59" s="2">
        <v>3.0</v>
      </c>
      <c r="BI59" s="2">
        <v>3.0</v>
      </c>
      <c r="BJ59" s="2">
        <v>3.0</v>
      </c>
    </row>
    <row r="60">
      <c r="A60" s="1">
        <v>43403.57766190972</v>
      </c>
      <c r="B60" s="2" t="s">
        <v>122</v>
      </c>
      <c r="C60" s="2">
        <v>3.0</v>
      </c>
      <c r="D60" s="2">
        <v>3.0</v>
      </c>
      <c r="E60" s="2">
        <v>3.0</v>
      </c>
      <c r="F60" s="2">
        <v>3.0</v>
      </c>
      <c r="G60" s="2">
        <v>3.0</v>
      </c>
      <c r="H60" s="2">
        <v>3.0</v>
      </c>
      <c r="I60" s="2">
        <v>3.0</v>
      </c>
      <c r="J60" s="2">
        <v>3.0</v>
      </c>
      <c r="K60" s="2">
        <v>3.0</v>
      </c>
      <c r="L60" s="2">
        <v>3.0</v>
      </c>
      <c r="M60" s="2">
        <v>3.0</v>
      </c>
      <c r="N60" s="2">
        <v>2.0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2.0</v>
      </c>
      <c r="U60" s="2">
        <v>3.0</v>
      </c>
      <c r="V60" s="2">
        <v>3.0</v>
      </c>
      <c r="W60" s="2">
        <v>3.0</v>
      </c>
      <c r="X60" s="2">
        <v>3.0</v>
      </c>
      <c r="Y60" s="2">
        <v>3.0</v>
      </c>
      <c r="Z60" s="2">
        <v>2.0</v>
      </c>
      <c r="AA60" s="2">
        <v>3.0</v>
      </c>
      <c r="AB60" s="2">
        <v>3.0</v>
      </c>
      <c r="AC60" s="2">
        <v>3.0</v>
      </c>
      <c r="AD60" s="2">
        <v>3.0</v>
      </c>
      <c r="AE60" s="2">
        <v>3.0</v>
      </c>
      <c r="AF60" s="2">
        <v>2.0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2.0</v>
      </c>
      <c r="AM60" s="2">
        <v>3.0</v>
      </c>
      <c r="AN60" s="2">
        <v>3.0</v>
      </c>
      <c r="AO60" s="2">
        <v>3.0</v>
      </c>
      <c r="AP60" s="2">
        <v>3.0</v>
      </c>
      <c r="AQ60" s="2">
        <v>3.0</v>
      </c>
      <c r="AR60" s="2">
        <v>2.0</v>
      </c>
      <c r="AS60" s="2">
        <v>3.0</v>
      </c>
      <c r="AT60" s="2">
        <v>3.0</v>
      </c>
      <c r="AU60" s="2">
        <v>3.0</v>
      </c>
      <c r="AV60" s="2">
        <v>3.0</v>
      </c>
      <c r="AW60" s="2">
        <v>3.0</v>
      </c>
      <c r="AX60" s="2">
        <v>2.0</v>
      </c>
      <c r="AY60" s="2">
        <v>3.0</v>
      </c>
      <c r="AZ60" s="2">
        <v>3.0</v>
      </c>
      <c r="BA60" s="2">
        <v>3.0</v>
      </c>
      <c r="BB60" s="2">
        <v>3.0</v>
      </c>
      <c r="BC60" s="2">
        <v>3.0</v>
      </c>
      <c r="BD60" s="2">
        <v>2.0</v>
      </c>
      <c r="BE60" s="2">
        <v>3.0</v>
      </c>
      <c r="BF60" s="2">
        <v>3.0</v>
      </c>
      <c r="BG60" s="2">
        <v>3.0</v>
      </c>
      <c r="BH60" s="2">
        <v>3.0</v>
      </c>
      <c r="BI60" s="2">
        <v>3.0</v>
      </c>
      <c r="BJ60" s="2">
        <v>2.0</v>
      </c>
    </row>
    <row r="61">
      <c r="A61" s="1">
        <v>43403.59476814815</v>
      </c>
      <c r="B61" s="2" t="s">
        <v>123</v>
      </c>
      <c r="C61" s="2">
        <v>3.0</v>
      </c>
      <c r="D61" s="2">
        <v>3.0</v>
      </c>
      <c r="E61" s="2">
        <v>3.0</v>
      </c>
      <c r="F61" s="2">
        <v>3.0</v>
      </c>
      <c r="G61" s="2">
        <v>3.0</v>
      </c>
      <c r="H61" s="2">
        <v>3.0</v>
      </c>
      <c r="I61" s="2">
        <v>3.0</v>
      </c>
      <c r="J61" s="2">
        <v>3.0</v>
      </c>
      <c r="K61" s="2">
        <v>3.0</v>
      </c>
      <c r="L61" s="2">
        <v>3.0</v>
      </c>
      <c r="M61" s="2">
        <v>3.0</v>
      </c>
      <c r="N61" s="2">
        <v>3.0</v>
      </c>
      <c r="O61" s="2">
        <v>3.0</v>
      </c>
      <c r="P61" s="2">
        <v>3.0</v>
      </c>
      <c r="Q61" s="2">
        <v>3.0</v>
      </c>
      <c r="R61" s="2">
        <v>3.0</v>
      </c>
      <c r="S61" s="2">
        <v>3.0</v>
      </c>
      <c r="T61" s="2">
        <v>3.0</v>
      </c>
      <c r="U61" s="2">
        <v>3.0</v>
      </c>
      <c r="V61" s="2">
        <v>3.0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3.0</v>
      </c>
      <c r="AG61" s="2">
        <v>3.0</v>
      </c>
      <c r="AH61" s="2">
        <v>3.0</v>
      </c>
      <c r="AI61" s="2">
        <v>3.0</v>
      </c>
      <c r="AJ61" s="2">
        <v>3.0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  <c r="AQ61" s="2">
        <v>3.0</v>
      </c>
      <c r="AR61" s="2">
        <v>3.0</v>
      </c>
      <c r="AS61" s="2">
        <v>3.0</v>
      </c>
      <c r="AT61" s="2">
        <v>3.0</v>
      </c>
      <c r="AU61" s="2">
        <v>3.0</v>
      </c>
      <c r="AV61" s="2">
        <v>3.0</v>
      </c>
      <c r="AW61" s="2">
        <v>3.0</v>
      </c>
      <c r="AX61" s="2">
        <v>3.0</v>
      </c>
      <c r="AY61" s="2">
        <v>3.0</v>
      </c>
      <c r="AZ61" s="2">
        <v>3.0</v>
      </c>
      <c r="BA61" s="2">
        <v>3.0</v>
      </c>
      <c r="BB61" s="2">
        <v>3.0</v>
      </c>
      <c r="BC61" s="2">
        <v>3.0</v>
      </c>
      <c r="BD61" s="2">
        <v>3.0</v>
      </c>
      <c r="BE61" s="2">
        <v>3.0</v>
      </c>
      <c r="BF61" s="2">
        <v>3.0</v>
      </c>
      <c r="BG61" s="2">
        <v>3.0</v>
      </c>
      <c r="BH61" s="2">
        <v>3.0</v>
      </c>
      <c r="BI61" s="2">
        <v>3.0</v>
      </c>
      <c r="BJ61" s="2">
        <v>3.0</v>
      </c>
    </row>
    <row r="62">
      <c r="A62" s="1">
        <v>43403.62082585648</v>
      </c>
      <c r="B62" s="2" t="s">
        <v>125</v>
      </c>
      <c r="C62" s="2">
        <v>3.0</v>
      </c>
      <c r="D62" s="2">
        <v>3.0</v>
      </c>
      <c r="E62" s="2">
        <v>3.0</v>
      </c>
      <c r="F62" s="2">
        <v>3.0</v>
      </c>
      <c r="G62" s="2">
        <v>3.0</v>
      </c>
      <c r="H62" s="2">
        <v>3.0</v>
      </c>
      <c r="I62" s="2">
        <v>3.0</v>
      </c>
      <c r="J62" s="2">
        <v>3.0</v>
      </c>
      <c r="K62" s="2">
        <v>3.0</v>
      </c>
      <c r="L62" s="2">
        <v>3.0</v>
      </c>
      <c r="M62" s="2">
        <v>3.0</v>
      </c>
      <c r="N62" s="2">
        <v>3.0</v>
      </c>
      <c r="O62" s="2">
        <v>3.0</v>
      </c>
      <c r="P62" s="2">
        <v>3.0</v>
      </c>
      <c r="Q62" s="2">
        <v>3.0</v>
      </c>
      <c r="R62" s="2">
        <v>3.0</v>
      </c>
      <c r="S62" s="2">
        <v>3.0</v>
      </c>
      <c r="T62" s="2">
        <v>3.0</v>
      </c>
      <c r="U62" s="2">
        <v>3.0</v>
      </c>
      <c r="V62" s="2">
        <v>3.0</v>
      </c>
      <c r="W62" s="2">
        <v>3.0</v>
      </c>
      <c r="X62" s="2">
        <v>3.0</v>
      </c>
      <c r="Y62" s="2">
        <v>3.0</v>
      </c>
      <c r="Z62" s="2">
        <v>3.0</v>
      </c>
      <c r="AA62" s="2">
        <v>3.0</v>
      </c>
      <c r="AB62" s="2">
        <v>3.0</v>
      </c>
      <c r="AC62" s="2">
        <v>3.0</v>
      </c>
      <c r="AD62" s="2">
        <v>3.0</v>
      </c>
      <c r="AE62" s="2">
        <v>3.0</v>
      </c>
      <c r="AF62" s="2">
        <v>3.0</v>
      </c>
      <c r="AG62" s="2">
        <v>3.0</v>
      </c>
      <c r="AH62" s="2">
        <v>3.0</v>
      </c>
      <c r="AI62" s="2">
        <v>3.0</v>
      </c>
      <c r="AJ62" s="2">
        <v>3.0</v>
      </c>
      <c r="AK62" s="2">
        <v>3.0</v>
      </c>
      <c r="AL62" s="2">
        <v>3.0</v>
      </c>
      <c r="AM62" s="2">
        <v>3.0</v>
      </c>
      <c r="AN62" s="2">
        <v>3.0</v>
      </c>
      <c r="AO62" s="2">
        <v>3.0</v>
      </c>
      <c r="AP62" s="2">
        <v>3.0</v>
      </c>
      <c r="AQ62" s="2">
        <v>3.0</v>
      </c>
      <c r="AR62" s="2">
        <v>3.0</v>
      </c>
      <c r="AS62" s="2">
        <v>3.0</v>
      </c>
      <c r="AT62" s="2">
        <v>3.0</v>
      </c>
      <c r="AU62" s="2">
        <v>3.0</v>
      </c>
      <c r="AV62" s="2">
        <v>3.0</v>
      </c>
      <c r="AW62" s="2">
        <v>3.0</v>
      </c>
      <c r="AX62" s="2">
        <v>3.0</v>
      </c>
      <c r="AY62" s="2">
        <v>3.0</v>
      </c>
      <c r="AZ62" s="2">
        <v>3.0</v>
      </c>
      <c r="BA62" s="2">
        <v>3.0</v>
      </c>
      <c r="BB62" s="2">
        <v>3.0</v>
      </c>
      <c r="BC62" s="2">
        <v>3.0</v>
      </c>
      <c r="BD62" s="2">
        <v>3.0</v>
      </c>
      <c r="BE62" s="2">
        <v>3.0</v>
      </c>
      <c r="BF62" s="2">
        <v>3.0</v>
      </c>
      <c r="BG62" s="2">
        <v>3.0</v>
      </c>
      <c r="BH62" s="2">
        <v>3.0</v>
      </c>
      <c r="BI62" s="2">
        <v>3.0</v>
      </c>
      <c r="BJ62" s="2">
        <v>3.0</v>
      </c>
    </row>
    <row r="63">
      <c r="A63" s="1">
        <v>43403.622913506944</v>
      </c>
      <c r="B63" s="2" t="s">
        <v>129</v>
      </c>
      <c r="C63" s="2">
        <v>3.0</v>
      </c>
      <c r="D63" s="2">
        <v>3.0</v>
      </c>
      <c r="E63" s="2">
        <v>3.0</v>
      </c>
      <c r="F63" s="2">
        <v>3.0</v>
      </c>
      <c r="G63" s="2">
        <v>3.0</v>
      </c>
      <c r="H63" s="2">
        <v>3.0</v>
      </c>
      <c r="I63" s="2">
        <v>3.0</v>
      </c>
      <c r="J63" s="2">
        <v>3.0</v>
      </c>
      <c r="K63" s="2">
        <v>3.0</v>
      </c>
      <c r="L63" s="2">
        <v>3.0</v>
      </c>
      <c r="M63" s="2">
        <v>3.0</v>
      </c>
      <c r="N63" s="2">
        <v>2.0</v>
      </c>
      <c r="O63" s="2">
        <v>3.0</v>
      </c>
      <c r="P63" s="2">
        <v>3.0</v>
      </c>
      <c r="Q63" s="2">
        <v>3.0</v>
      </c>
      <c r="R63" s="2">
        <v>3.0</v>
      </c>
      <c r="S63" s="2">
        <v>3.0</v>
      </c>
      <c r="T63" s="2">
        <v>2.0</v>
      </c>
      <c r="U63" s="2">
        <v>3.0</v>
      </c>
      <c r="V63" s="2">
        <v>3.0</v>
      </c>
      <c r="W63" s="2">
        <v>3.0</v>
      </c>
      <c r="X63" s="2">
        <v>3.0</v>
      </c>
      <c r="Y63" s="2">
        <v>3.0</v>
      </c>
      <c r="Z63" s="2">
        <v>2.0</v>
      </c>
      <c r="AA63" s="2">
        <v>3.0</v>
      </c>
      <c r="AB63" s="2">
        <v>3.0</v>
      </c>
      <c r="AC63" s="2">
        <v>3.0</v>
      </c>
      <c r="AD63" s="2">
        <v>3.0</v>
      </c>
      <c r="AE63" s="2">
        <v>3.0</v>
      </c>
      <c r="AF63" s="2">
        <v>2.0</v>
      </c>
      <c r="AG63" s="2">
        <v>3.0</v>
      </c>
      <c r="AH63" s="2">
        <v>3.0</v>
      </c>
      <c r="AI63" s="2">
        <v>3.0</v>
      </c>
      <c r="AJ63" s="2">
        <v>3.0</v>
      </c>
      <c r="AK63" s="2">
        <v>3.0</v>
      </c>
      <c r="AL63" s="2">
        <v>2.0</v>
      </c>
      <c r="AM63" s="2">
        <v>3.0</v>
      </c>
      <c r="AN63" s="2">
        <v>3.0</v>
      </c>
      <c r="AO63" s="2">
        <v>3.0</v>
      </c>
      <c r="AP63" s="2">
        <v>3.0</v>
      </c>
      <c r="AQ63" s="2">
        <v>3.0</v>
      </c>
      <c r="AR63" s="2">
        <v>2.0</v>
      </c>
      <c r="AS63" s="2">
        <v>3.0</v>
      </c>
      <c r="AT63" s="2">
        <v>3.0</v>
      </c>
      <c r="AU63" s="2">
        <v>3.0</v>
      </c>
      <c r="AV63" s="2">
        <v>3.0</v>
      </c>
      <c r="AW63" s="2">
        <v>3.0</v>
      </c>
      <c r="AX63" s="2">
        <v>2.0</v>
      </c>
      <c r="AY63" s="2">
        <v>3.0</v>
      </c>
      <c r="AZ63" s="2">
        <v>3.0</v>
      </c>
      <c r="BA63" s="2">
        <v>3.0</v>
      </c>
      <c r="BB63" s="2">
        <v>3.0</v>
      </c>
      <c r="BC63" s="2">
        <v>3.0</v>
      </c>
      <c r="BD63" s="2">
        <v>2.0</v>
      </c>
      <c r="BE63" s="2">
        <v>3.0</v>
      </c>
      <c r="BF63" s="2">
        <v>3.0</v>
      </c>
      <c r="BG63" s="2">
        <v>3.0</v>
      </c>
      <c r="BH63" s="2">
        <v>3.0</v>
      </c>
      <c r="BI63" s="2">
        <v>3.0</v>
      </c>
      <c r="BJ63" s="2">
        <v>2.0</v>
      </c>
    </row>
    <row r="64">
      <c r="A64" s="1">
        <v>43403.62348415509</v>
      </c>
      <c r="B64" s="2" t="s">
        <v>132</v>
      </c>
      <c r="C64" s="2">
        <v>3.0</v>
      </c>
      <c r="D64" s="2">
        <v>3.0</v>
      </c>
      <c r="E64" s="2">
        <v>3.0</v>
      </c>
      <c r="F64" s="2">
        <v>3.0</v>
      </c>
      <c r="G64" s="2">
        <v>3.0</v>
      </c>
      <c r="H64" s="2">
        <v>3.0</v>
      </c>
      <c r="I64" s="2">
        <v>3.0</v>
      </c>
      <c r="J64" s="2">
        <v>3.0</v>
      </c>
      <c r="K64" s="2">
        <v>3.0</v>
      </c>
      <c r="L64" s="2">
        <v>3.0</v>
      </c>
      <c r="M64" s="2">
        <v>3.0</v>
      </c>
      <c r="N64" s="2">
        <v>3.0</v>
      </c>
      <c r="O64" s="2">
        <v>3.0</v>
      </c>
      <c r="P64" s="2">
        <v>3.0</v>
      </c>
      <c r="Q64" s="2">
        <v>3.0</v>
      </c>
      <c r="R64" s="2">
        <v>3.0</v>
      </c>
      <c r="S64" s="2">
        <v>3.0</v>
      </c>
      <c r="T64" s="2">
        <v>3.0</v>
      </c>
      <c r="U64" s="2">
        <v>3.0</v>
      </c>
      <c r="V64" s="2">
        <v>3.0</v>
      </c>
      <c r="W64" s="2">
        <v>3.0</v>
      </c>
      <c r="X64" s="2">
        <v>3.0</v>
      </c>
      <c r="Y64" s="2">
        <v>3.0</v>
      </c>
      <c r="Z64" s="2">
        <v>3.0</v>
      </c>
      <c r="AA64" s="2">
        <v>3.0</v>
      </c>
      <c r="AB64" s="2">
        <v>3.0</v>
      </c>
      <c r="AC64" s="2">
        <v>3.0</v>
      </c>
      <c r="AD64" s="2">
        <v>3.0</v>
      </c>
      <c r="AE64" s="2">
        <v>3.0</v>
      </c>
      <c r="AF64" s="2">
        <v>3.0</v>
      </c>
      <c r="AG64" s="2">
        <v>3.0</v>
      </c>
      <c r="AH64" s="2">
        <v>3.0</v>
      </c>
      <c r="AI64" s="2">
        <v>3.0</v>
      </c>
      <c r="AJ64" s="2">
        <v>3.0</v>
      </c>
      <c r="AK64" s="2">
        <v>3.0</v>
      </c>
      <c r="AL64" s="2">
        <v>3.0</v>
      </c>
      <c r="AM64" s="2">
        <v>3.0</v>
      </c>
      <c r="AN64" s="2">
        <v>3.0</v>
      </c>
      <c r="AO64" s="2">
        <v>3.0</v>
      </c>
      <c r="AP64" s="2">
        <v>3.0</v>
      </c>
      <c r="AQ64" s="2">
        <v>3.0</v>
      </c>
      <c r="AR64" s="2">
        <v>3.0</v>
      </c>
      <c r="AS64" s="2">
        <v>3.0</v>
      </c>
      <c r="AT64" s="2">
        <v>3.0</v>
      </c>
      <c r="AU64" s="2">
        <v>3.0</v>
      </c>
      <c r="AV64" s="2">
        <v>3.0</v>
      </c>
      <c r="AW64" s="2">
        <v>3.0</v>
      </c>
      <c r="AX64" s="2">
        <v>3.0</v>
      </c>
      <c r="AY64" s="2">
        <v>3.0</v>
      </c>
      <c r="AZ64" s="2">
        <v>3.0</v>
      </c>
      <c r="BA64" s="2">
        <v>3.0</v>
      </c>
      <c r="BB64" s="2">
        <v>3.0</v>
      </c>
      <c r="BC64" s="2">
        <v>3.0</v>
      </c>
      <c r="BD64" s="2">
        <v>3.0</v>
      </c>
      <c r="BE64" s="2">
        <v>3.0</v>
      </c>
      <c r="BF64" s="2">
        <v>3.0</v>
      </c>
      <c r="BG64" s="2">
        <v>3.0</v>
      </c>
      <c r="BH64" s="2">
        <v>3.0</v>
      </c>
      <c r="BI64" s="2">
        <v>3.0</v>
      </c>
      <c r="BJ64" s="2">
        <v>3.0</v>
      </c>
    </row>
    <row r="65">
      <c r="A65" s="1">
        <v>43405.67320395833</v>
      </c>
      <c r="B65" s="2" t="s">
        <v>134</v>
      </c>
      <c r="C65" s="2">
        <v>3.0</v>
      </c>
      <c r="D65" s="2">
        <v>3.0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3.0</v>
      </c>
      <c r="K65" s="2">
        <v>3.0</v>
      </c>
      <c r="L65" s="2">
        <v>3.0</v>
      </c>
      <c r="M65" s="2">
        <v>3.0</v>
      </c>
      <c r="N65" s="2">
        <v>3.0</v>
      </c>
      <c r="O65" s="2">
        <v>3.0</v>
      </c>
      <c r="P65" s="2">
        <v>3.0</v>
      </c>
      <c r="Q65" s="2">
        <v>3.0</v>
      </c>
      <c r="R65" s="2">
        <v>3.0</v>
      </c>
      <c r="S65" s="2">
        <v>3.0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3.0</v>
      </c>
      <c r="AC65" s="2">
        <v>3.0</v>
      </c>
      <c r="AD65" s="2">
        <v>3.0</v>
      </c>
      <c r="AE65" s="2">
        <v>3.0</v>
      </c>
      <c r="AF65" s="2">
        <v>3.0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3.0</v>
      </c>
      <c r="AM65" s="2">
        <v>3.0</v>
      </c>
      <c r="AN65" s="2">
        <v>3.0</v>
      </c>
      <c r="AO65" s="2">
        <v>3.0</v>
      </c>
      <c r="AP65" s="2">
        <v>3.0</v>
      </c>
      <c r="AQ65" s="2">
        <v>3.0</v>
      </c>
      <c r="AR65" s="2">
        <v>3.0</v>
      </c>
      <c r="AS65" s="2">
        <v>3.0</v>
      </c>
      <c r="AT65" s="2">
        <v>3.0</v>
      </c>
      <c r="AU65" s="2">
        <v>3.0</v>
      </c>
      <c r="AV65" s="2">
        <v>3.0</v>
      </c>
      <c r="AW65" s="2">
        <v>3.0</v>
      </c>
      <c r="AX65" s="2">
        <v>3.0</v>
      </c>
      <c r="AY65" s="2">
        <v>3.0</v>
      </c>
      <c r="AZ65" s="2">
        <v>3.0</v>
      </c>
      <c r="BA65" s="2">
        <v>3.0</v>
      </c>
      <c r="BB65" s="2">
        <v>3.0</v>
      </c>
      <c r="BC65" s="2">
        <v>3.0</v>
      </c>
      <c r="BD65" s="2">
        <v>3.0</v>
      </c>
      <c r="BE65" s="2">
        <v>3.0</v>
      </c>
      <c r="BF65" s="2">
        <v>3.0</v>
      </c>
      <c r="BG65" s="2">
        <v>3.0</v>
      </c>
      <c r="BH65" s="2">
        <v>3.0</v>
      </c>
      <c r="BI65" s="2">
        <v>3.0</v>
      </c>
      <c r="BJ65" s="2">
        <v>3.0</v>
      </c>
    </row>
    <row r="66">
      <c r="C66" s="14">
        <f t="shared" ref="C66:BJ66" si="1">AVERAGE(C2:C65)</f>
        <v>2.761904762</v>
      </c>
      <c r="D66" s="14">
        <f t="shared" si="1"/>
        <v>2.952380952</v>
      </c>
      <c r="E66" s="14">
        <f t="shared" si="1"/>
        <v>2.698412698</v>
      </c>
      <c r="F66" s="14">
        <f t="shared" si="1"/>
        <v>2.968253968</v>
      </c>
      <c r="G66" s="14">
        <f t="shared" si="1"/>
        <v>2.825396825</v>
      </c>
      <c r="H66" s="14">
        <f t="shared" si="1"/>
        <v>2.492063492</v>
      </c>
      <c r="I66" s="14">
        <f t="shared" si="1"/>
        <v>2.952380952</v>
      </c>
      <c r="J66" s="14">
        <f t="shared" si="1"/>
        <v>2.984126984</v>
      </c>
      <c r="K66" s="14">
        <f t="shared" si="1"/>
        <v>2.888888889</v>
      </c>
      <c r="L66" s="14">
        <f t="shared" si="1"/>
        <v>2.984126984</v>
      </c>
      <c r="M66" s="14">
        <f t="shared" si="1"/>
        <v>2.936507937</v>
      </c>
      <c r="N66" s="14">
        <f t="shared" si="1"/>
        <v>2.693548387</v>
      </c>
      <c r="O66" s="14">
        <f t="shared" si="1"/>
        <v>2.888888889</v>
      </c>
      <c r="P66" s="14">
        <f t="shared" si="1"/>
        <v>2.984126984</v>
      </c>
      <c r="Q66" s="14">
        <f t="shared" si="1"/>
        <v>2.904761905</v>
      </c>
      <c r="R66" s="14">
        <f t="shared" si="1"/>
        <v>2.984126984</v>
      </c>
      <c r="S66" s="14">
        <f t="shared" si="1"/>
        <v>2.873015873</v>
      </c>
      <c r="T66" s="14">
        <f t="shared" si="1"/>
        <v>2.476190476</v>
      </c>
      <c r="U66" s="14">
        <f t="shared" si="1"/>
        <v>2.777777778</v>
      </c>
      <c r="V66" s="14">
        <f t="shared" si="1"/>
        <v>2.888888889</v>
      </c>
      <c r="W66" s="14">
        <f t="shared" si="1"/>
        <v>2.904761905</v>
      </c>
      <c r="X66" s="14">
        <f t="shared" si="1"/>
        <v>3</v>
      </c>
      <c r="Y66" s="14">
        <f t="shared" si="1"/>
        <v>2.904761905</v>
      </c>
      <c r="Z66" s="14">
        <f t="shared" si="1"/>
        <v>2.571428571</v>
      </c>
      <c r="AA66" s="14">
        <f t="shared" si="1"/>
        <v>2.857142857</v>
      </c>
      <c r="AB66" s="14">
        <f t="shared" si="1"/>
        <v>2.968253968</v>
      </c>
      <c r="AC66" s="14">
        <f t="shared" si="1"/>
        <v>2.746031746</v>
      </c>
      <c r="AD66" s="14">
        <f t="shared" si="1"/>
        <v>3</v>
      </c>
      <c r="AE66" s="14">
        <f t="shared" si="1"/>
        <v>2.841269841</v>
      </c>
      <c r="AF66" s="14">
        <f t="shared" si="1"/>
        <v>2.555555556</v>
      </c>
      <c r="AG66" s="14">
        <f t="shared" si="1"/>
        <v>2.904761905</v>
      </c>
      <c r="AH66" s="14">
        <f t="shared" si="1"/>
        <v>2.920634921</v>
      </c>
      <c r="AI66" s="14">
        <f t="shared" si="1"/>
        <v>2.857142857</v>
      </c>
      <c r="AJ66" s="14">
        <f t="shared" si="1"/>
        <v>2.936507937</v>
      </c>
      <c r="AK66" s="14">
        <f t="shared" si="1"/>
        <v>2.888888889</v>
      </c>
      <c r="AL66" s="14">
        <f t="shared" si="1"/>
        <v>2.682539683</v>
      </c>
      <c r="AM66" s="14">
        <f t="shared" si="1"/>
        <v>2.936507937</v>
      </c>
      <c r="AN66" s="14">
        <f t="shared" si="1"/>
        <v>2.904761905</v>
      </c>
      <c r="AO66" s="14">
        <f t="shared" si="1"/>
        <v>2.857142857</v>
      </c>
      <c r="AP66" s="14">
        <f t="shared" si="1"/>
        <v>2.968253968</v>
      </c>
      <c r="AQ66" s="14">
        <f t="shared" si="1"/>
        <v>2.873015873</v>
      </c>
      <c r="AR66" s="14">
        <f t="shared" si="1"/>
        <v>2.73015873</v>
      </c>
      <c r="AS66" s="14">
        <f t="shared" si="1"/>
        <v>2.873015873</v>
      </c>
      <c r="AT66" s="14">
        <f t="shared" si="1"/>
        <v>2.936507937</v>
      </c>
      <c r="AU66" s="14">
        <f t="shared" si="1"/>
        <v>2.857142857</v>
      </c>
      <c r="AV66" s="14">
        <f t="shared" si="1"/>
        <v>2.968253968</v>
      </c>
      <c r="AW66" s="14">
        <f t="shared" si="1"/>
        <v>2.968253968</v>
      </c>
      <c r="AX66" s="14">
        <f t="shared" si="1"/>
        <v>2.634920635</v>
      </c>
      <c r="AY66" s="14">
        <f t="shared" si="1"/>
        <v>2.80952381</v>
      </c>
      <c r="AZ66" s="14">
        <f t="shared" si="1"/>
        <v>2.935483871</v>
      </c>
      <c r="BA66" s="14">
        <f t="shared" si="1"/>
        <v>2.873015873</v>
      </c>
      <c r="BB66" s="14">
        <f t="shared" si="1"/>
        <v>2.968253968</v>
      </c>
      <c r="BC66" s="14">
        <f t="shared" si="1"/>
        <v>2.841269841</v>
      </c>
      <c r="BD66" s="14">
        <f t="shared" si="1"/>
        <v>2.619047619</v>
      </c>
      <c r="BE66" s="14">
        <f t="shared" si="1"/>
        <v>2.920634921</v>
      </c>
      <c r="BF66" s="14">
        <f t="shared" si="1"/>
        <v>2.968253968</v>
      </c>
      <c r="BG66" s="14">
        <f t="shared" si="1"/>
        <v>2.919354839</v>
      </c>
      <c r="BH66" s="14">
        <f t="shared" si="1"/>
        <v>2.984126984</v>
      </c>
      <c r="BI66" s="14">
        <f t="shared" si="1"/>
        <v>2.920634921</v>
      </c>
      <c r="BJ66" s="14">
        <f t="shared" si="1"/>
        <v>2.746031746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0"/>
    <col customWidth="1" min="3" max="3" width="64.29"/>
  </cols>
  <sheetData>
    <row r="1">
      <c r="A1" s="4"/>
      <c r="B1" s="5" t="s">
        <v>124</v>
      </c>
    </row>
    <row r="2">
      <c r="A2" s="4"/>
      <c r="B2" s="5" t="s">
        <v>126</v>
      </c>
    </row>
    <row r="3">
      <c r="A3" s="4"/>
      <c r="B3" s="6" t="s">
        <v>127</v>
      </c>
    </row>
    <row r="4">
      <c r="A4" s="4"/>
      <c r="B4" s="5" t="s">
        <v>128</v>
      </c>
    </row>
    <row r="5">
      <c r="A5" s="4"/>
      <c r="B5" s="6" t="s">
        <v>130</v>
      </c>
    </row>
    <row r="6">
      <c r="A6" s="4"/>
      <c r="B6" s="6" t="s">
        <v>131</v>
      </c>
    </row>
    <row r="7">
      <c r="A7" s="4"/>
      <c r="B7" s="7"/>
      <c r="C7" s="8"/>
      <c r="D7" s="9" t="s">
        <v>133</v>
      </c>
      <c r="E7" s="10"/>
    </row>
    <row r="8">
      <c r="A8" s="11"/>
      <c r="B8" s="12" t="s">
        <v>135</v>
      </c>
      <c r="C8" s="13" t="s">
        <v>136</v>
      </c>
      <c r="D8" s="15" t="s">
        <v>138</v>
      </c>
      <c r="E8" s="16"/>
    </row>
    <row r="9">
      <c r="A9" s="17"/>
      <c r="B9" s="18" t="s">
        <v>140</v>
      </c>
      <c r="C9" s="19" t="s">
        <v>141</v>
      </c>
      <c r="D9" s="20" t="s">
        <v>142</v>
      </c>
      <c r="E9" s="20" t="s">
        <v>143</v>
      </c>
    </row>
    <row r="10">
      <c r="A10" s="17"/>
      <c r="B10" s="18">
        <v>1.0</v>
      </c>
      <c r="C10" s="21" t="s">
        <v>144</v>
      </c>
      <c r="D10" s="22">
        <f>IFERROR(__xludf.DUMMYFUNCTION("IMPORTRANGE(""https://docs.google.com/spreadsheets/d/1JZkzygJZ5WMn5OlnQbRzvusyfQMoqVpKBv3-kfCn-F4/edit#gid"",""Form Responses 1!C66"")"),2.761904761904762)</f>
        <v>2.761904762</v>
      </c>
      <c r="E10" s="23">
        <f t="shared" ref="E10:E20" si="1">D10/3</f>
        <v>0.9206349206</v>
      </c>
    </row>
    <row r="11">
      <c r="A11" s="17"/>
      <c r="B11" s="18">
        <v>2.0</v>
      </c>
      <c r="C11" s="24" t="s">
        <v>145</v>
      </c>
      <c r="D11" s="22">
        <f>IFERROR(__xludf.DUMMYFUNCTION("IMPORTRANGE(""https://docs.google.com/spreadsheets/d/1JZkzygJZ5WMn5OlnQbRzvusyfQMoqVpKBv3-kfCn-F4/edit#gid"",""Form Responses 1!I66"")"),2.9523809523809526)</f>
        <v>2.952380952</v>
      </c>
      <c r="E11" s="23">
        <f t="shared" si="1"/>
        <v>0.9841269841</v>
      </c>
    </row>
    <row r="12">
      <c r="A12" s="17"/>
      <c r="B12" s="18">
        <v>3.0</v>
      </c>
      <c r="C12" s="24" t="s">
        <v>146</v>
      </c>
      <c r="D12" s="22">
        <f>IFERROR(__xludf.DUMMYFUNCTION("IMPORTRANGE(""https://docs.google.com/spreadsheets/d/1JZkzygJZ5WMn5OlnQbRzvusyfQMoqVpKBv3-kfCn-F4/edit#gid"",""Form Responses 1!O66"")"),2.888888888888889)</f>
        <v>2.888888889</v>
      </c>
      <c r="E12" s="23">
        <f t="shared" si="1"/>
        <v>0.962962963</v>
      </c>
    </row>
    <row r="13">
      <c r="A13" s="17"/>
      <c r="B13" s="18">
        <v>4.0</v>
      </c>
      <c r="C13" s="24" t="s">
        <v>147</v>
      </c>
      <c r="D13" s="22">
        <f>IFERROR(__xludf.DUMMYFUNCTION("IMPORTRANGE(""https://docs.google.com/spreadsheets/d/1JZkzygJZ5WMn5OlnQbRzvusyfQMoqVpKBv3-kfCn-F4/edit#gid"",""Form Responses 1!U66"")"),2.7777777777777777)</f>
        <v>2.777777778</v>
      </c>
      <c r="E13" s="23">
        <f t="shared" si="1"/>
        <v>0.9259259259</v>
      </c>
    </row>
    <row r="14">
      <c r="A14" s="17"/>
      <c r="B14" s="18">
        <v>5.0</v>
      </c>
      <c r="C14" s="24" t="s">
        <v>148</v>
      </c>
      <c r="D14" s="22">
        <f>IFERROR(__xludf.DUMMYFUNCTION("IMPORTRANGE(""https://docs.google.com/spreadsheets/d/1JZkzygJZ5WMn5OlnQbRzvusyfQMoqVpKBv3-kfCn-F4/edit#gid"",""Form Responses 1!AA66"")"),2.857142857142857)</f>
        <v>2.857142857</v>
      </c>
      <c r="E14" s="23">
        <f t="shared" si="1"/>
        <v>0.9523809524</v>
      </c>
    </row>
    <row r="15">
      <c r="A15" s="17"/>
      <c r="B15" s="18">
        <v>6.0</v>
      </c>
      <c r="C15" s="24" t="s">
        <v>149</v>
      </c>
      <c r="D15" s="22">
        <f>IFERROR(__xludf.DUMMYFUNCTION("IMPORTRANGE(""https://docs.google.com/spreadsheets/d/1JZkzygJZ5WMn5OlnQbRzvusyfQMoqVpKBv3-kfCn-F4/edit#gid"",""Form Responses 1!AG66"")"),2.9047619047619047)</f>
        <v>2.904761905</v>
      </c>
      <c r="E15" s="23">
        <f t="shared" si="1"/>
        <v>0.9682539683</v>
      </c>
    </row>
    <row r="16">
      <c r="A16" s="17"/>
      <c r="B16" s="18">
        <v>7.0</v>
      </c>
      <c r="C16" s="24" t="s">
        <v>150</v>
      </c>
      <c r="D16" s="22">
        <f>IFERROR(__xludf.DUMMYFUNCTION("IMPORTRANGE(""https://docs.google.com/spreadsheets/d/1JZkzygJZ5WMn5OlnQbRzvusyfQMoqVpKBv3-kfCn-F4/edit#gid"",""Form Responses 1!AM66"")"),2.9365079365079363)</f>
        <v>2.936507937</v>
      </c>
      <c r="E16" s="23">
        <f t="shared" si="1"/>
        <v>0.9788359788</v>
      </c>
    </row>
    <row r="17">
      <c r="A17" s="17"/>
      <c r="B17" s="18">
        <v>8.0</v>
      </c>
      <c r="C17" s="24" t="s">
        <v>151</v>
      </c>
      <c r="D17" s="22">
        <f>IFERROR(__xludf.DUMMYFUNCTION("IMPORTRANGE(""https://docs.google.com/spreadsheets/d/1JZkzygJZ5WMn5OlnQbRzvusyfQMoqVpKBv3-kfCn-F4/edit#gid"",""Form Responses 1!AS66"")"),2.873015873015873)</f>
        <v>2.873015873</v>
      </c>
      <c r="E17" s="23">
        <f t="shared" si="1"/>
        <v>0.9576719577</v>
      </c>
    </row>
    <row r="18">
      <c r="A18" s="17"/>
      <c r="B18" s="18">
        <v>9.0</v>
      </c>
      <c r="C18" s="24" t="s">
        <v>152</v>
      </c>
      <c r="D18" s="22">
        <f>IFERROR(__xludf.DUMMYFUNCTION("IMPORTRANGE(""https://docs.google.com/spreadsheets/d/1JZkzygJZ5WMn5OlnQbRzvusyfQMoqVpKBv3-kfCn-F4/edit#gid"",""Form Responses 1!AY66"")"),2.8095238095238093)</f>
        <v>2.80952381</v>
      </c>
      <c r="E18" s="23">
        <f t="shared" si="1"/>
        <v>0.9365079365</v>
      </c>
    </row>
    <row r="19">
      <c r="A19" s="17"/>
      <c r="B19" s="18">
        <v>10.0</v>
      </c>
      <c r="C19" s="24" t="s">
        <v>153</v>
      </c>
      <c r="D19" s="22">
        <f>IFERROR(__xludf.DUMMYFUNCTION("IMPORTRANGE(""https://docs.google.com/spreadsheets/d/1JZkzygJZ5WMn5OlnQbRzvusyfQMoqVpKBv3-kfCn-F4/edit#gid"",""Form Responses 1!BE66"")"),2.9206349206349205)</f>
        <v>2.920634921</v>
      </c>
      <c r="E19" s="23">
        <f t="shared" si="1"/>
        <v>0.9735449735</v>
      </c>
    </row>
    <row r="20">
      <c r="A20" s="17"/>
      <c r="B20" s="8"/>
      <c r="C20" s="25" t="s">
        <v>154</v>
      </c>
      <c r="D20" s="26">
        <f>SUM(D10:D19)/10</f>
        <v>2.868253968</v>
      </c>
      <c r="E20" s="27">
        <f t="shared" si="1"/>
        <v>0.9560846561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28"/>
      <c r="B35" s="29" t="s">
        <v>155</v>
      </c>
    </row>
    <row r="36">
      <c r="A36" s="28"/>
    </row>
    <row r="37">
      <c r="A37" s="28"/>
      <c r="B37" s="29" t="s">
        <v>156</v>
      </c>
    </row>
    <row r="38">
      <c r="A38" s="28"/>
    </row>
    <row r="39">
      <c r="A39" s="28"/>
    </row>
    <row r="40">
      <c r="A40" s="28"/>
    </row>
    <row r="41">
      <c r="A41" s="4"/>
      <c r="B41" s="4"/>
      <c r="C41" s="4"/>
      <c r="D41" s="4"/>
      <c r="E41" s="4"/>
    </row>
    <row r="42">
      <c r="A42" s="30" t="s">
        <v>157</v>
      </c>
      <c r="C42" s="31" t="s">
        <v>158</v>
      </c>
      <c r="D42" s="5" t="s">
        <v>159</v>
      </c>
    </row>
    <row r="43">
      <c r="A43" s="30" t="s">
        <v>163</v>
      </c>
      <c r="C43" s="5" t="s">
        <v>161</v>
      </c>
      <c r="D43" s="5" t="s">
        <v>162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B1:E1"/>
    <mergeCell ref="B2:E2"/>
    <mergeCell ref="B3:E3"/>
    <mergeCell ref="B4:E4"/>
    <mergeCell ref="B5:E5"/>
    <mergeCell ref="B6:E6"/>
    <mergeCell ref="D7:E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0"/>
    <col customWidth="1" min="3" max="3" width="63.29"/>
  </cols>
  <sheetData>
    <row r="1">
      <c r="A1" s="4"/>
      <c r="B1" s="5" t="s">
        <v>124</v>
      </c>
    </row>
    <row r="2">
      <c r="A2" s="4"/>
      <c r="B2" s="5" t="s">
        <v>126</v>
      </c>
    </row>
    <row r="3">
      <c r="A3" s="4"/>
      <c r="B3" s="6" t="s">
        <v>127</v>
      </c>
    </row>
    <row r="4">
      <c r="A4" s="4"/>
      <c r="B4" s="5" t="s">
        <v>128</v>
      </c>
    </row>
    <row r="5">
      <c r="A5" s="4"/>
      <c r="B5" s="6" t="s">
        <v>130</v>
      </c>
    </row>
    <row r="6">
      <c r="A6" s="4"/>
      <c r="B6" s="6" t="s">
        <v>131</v>
      </c>
    </row>
    <row r="7">
      <c r="A7" s="4"/>
      <c r="B7" s="7"/>
      <c r="C7" s="8"/>
      <c r="D7" s="9" t="s">
        <v>133</v>
      </c>
      <c r="E7" s="10"/>
    </row>
    <row r="8">
      <c r="A8" s="11"/>
      <c r="B8" s="12" t="s">
        <v>135</v>
      </c>
      <c r="C8" s="13" t="s">
        <v>137</v>
      </c>
      <c r="D8" s="15" t="s">
        <v>139</v>
      </c>
      <c r="E8" s="16"/>
    </row>
    <row r="9">
      <c r="A9" s="17"/>
      <c r="B9" s="18" t="s">
        <v>140</v>
      </c>
      <c r="C9" s="19" t="s">
        <v>141</v>
      </c>
      <c r="D9" s="20" t="s">
        <v>142</v>
      </c>
      <c r="E9" s="20" t="s">
        <v>143</v>
      </c>
    </row>
    <row r="10">
      <c r="A10" s="17"/>
      <c r="B10" s="18">
        <v>1.0</v>
      </c>
      <c r="C10" s="21" t="s">
        <v>144</v>
      </c>
      <c r="D10" s="22">
        <f>IFERROR(__xludf.DUMMYFUNCTION("IMPORTRANGE(""https://docs.google.com/spreadsheets/d/1JZkzygJZ5WMn5OlnQbRzvusyfQMoqVpKBv3-kfCn-F4/edit#gid"",""Form Responses 1!D66"")"),2.9523809523809526)</f>
        <v>2.952380952</v>
      </c>
      <c r="E10" s="23">
        <f t="shared" ref="E10:E20" si="1">D10/3</f>
        <v>0.9841269841</v>
      </c>
    </row>
    <row r="11">
      <c r="A11" s="17"/>
      <c r="B11" s="18">
        <v>2.0</v>
      </c>
      <c r="C11" s="24" t="s">
        <v>145</v>
      </c>
      <c r="D11" s="22">
        <f>IFERROR(__xludf.DUMMYFUNCTION("IMPORTRANGE(""https://docs.google.com/spreadsheets/d/1JZkzygJZ5WMn5OlnQbRzvusyfQMoqVpKBv3-kfCn-F4/edit#gid"",""Form Responses 1!J66"")"),2.984126984126984)</f>
        <v>2.984126984</v>
      </c>
      <c r="E11" s="23">
        <f t="shared" si="1"/>
        <v>0.9947089947</v>
      </c>
    </row>
    <row r="12">
      <c r="A12" s="17"/>
      <c r="B12" s="18">
        <v>3.0</v>
      </c>
      <c r="C12" s="24" t="s">
        <v>146</v>
      </c>
      <c r="D12" s="22">
        <f>IFERROR(__xludf.DUMMYFUNCTION("IMPORTRANGE(""https://docs.google.com/spreadsheets/d/1JZkzygJZ5WMn5OlnQbRzvusyfQMoqVpKBv3-kfCn-F4/edit#gid"",""Form Responses 1!P66"")"),2.984126984126984)</f>
        <v>2.984126984</v>
      </c>
      <c r="E12" s="23">
        <f t="shared" si="1"/>
        <v>0.9947089947</v>
      </c>
    </row>
    <row r="13">
      <c r="A13" s="17"/>
      <c r="B13" s="18">
        <v>4.0</v>
      </c>
      <c r="C13" s="24" t="s">
        <v>147</v>
      </c>
      <c r="D13" s="22">
        <f>IFERROR(__xludf.DUMMYFUNCTION("IMPORTRANGE(""https://docs.google.com/spreadsheets/d/1JZkzygJZ5WMn5OlnQbRzvusyfQMoqVpKBv3-kfCn-F4/edit#gid"",""Form Responses 1!V66"")"),2.888888888888889)</f>
        <v>2.888888889</v>
      </c>
      <c r="E13" s="23">
        <f t="shared" si="1"/>
        <v>0.962962963</v>
      </c>
    </row>
    <row r="14">
      <c r="A14" s="17"/>
      <c r="B14" s="18">
        <v>5.0</v>
      </c>
      <c r="C14" s="24" t="s">
        <v>148</v>
      </c>
      <c r="D14" s="22">
        <f>IFERROR(__xludf.DUMMYFUNCTION("IMPORTRANGE(""https://docs.google.com/spreadsheets/d/1JZkzygJZ5WMn5OlnQbRzvusyfQMoqVpKBv3-kfCn-F4/edit#gid"",""Form Responses 1!AB66"")"),2.9682539682539684)</f>
        <v>2.968253968</v>
      </c>
      <c r="E14" s="23">
        <f t="shared" si="1"/>
        <v>0.9894179894</v>
      </c>
    </row>
    <row r="15">
      <c r="A15" s="17"/>
      <c r="B15" s="18">
        <v>6.0</v>
      </c>
      <c r="C15" s="24" t="s">
        <v>149</v>
      </c>
      <c r="D15" s="22">
        <f>IFERROR(__xludf.DUMMYFUNCTION("IMPORTRANGE(""https://docs.google.com/spreadsheets/d/1JZkzygJZ5WMn5OlnQbRzvusyfQMoqVpKBv3-kfCn-F4/edit#gid"",""Form Responses 1!AH66"")"),2.9206349206349205)</f>
        <v>2.920634921</v>
      </c>
      <c r="E15" s="23">
        <f t="shared" si="1"/>
        <v>0.9735449735</v>
      </c>
    </row>
    <row r="16">
      <c r="A16" s="17"/>
      <c r="B16" s="18">
        <v>7.0</v>
      </c>
      <c r="C16" s="24" t="s">
        <v>150</v>
      </c>
      <c r="D16" s="22">
        <f>IFERROR(__xludf.DUMMYFUNCTION("IMPORTRANGE(""https://docs.google.com/spreadsheets/d/1JZkzygJZ5WMn5OlnQbRzvusyfQMoqVpKBv3-kfCn-F4/edit#gid"",""Form Responses 1!AN66"")"),2.9047619047619047)</f>
        <v>2.904761905</v>
      </c>
      <c r="E16" s="23">
        <f t="shared" si="1"/>
        <v>0.9682539683</v>
      </c>
    </row>
    <row r="17">
      <c r="A17" s="17"/>
      <c r="B17" s="18">
        <v>8.0</v>
      </c>
      <c r="C17" s="24" t="s">
        <v>151</v>
      </c>
      <c r="D17" s="22">
        <f>IFERROR(__xludf.DUMMYFUNCTION("IMPORTRANGE(""https://docs.google.com/spreadsheets/d/1JZkzygJZ5WMn5OlnQbRzvusyfQMoqVpKBv3-kfCn-F4/edit#gid"",""Form Responses 1!AT66"")"),2.9365079365079363)</f>
        <v>2.936507937</v>
      </c>
      <c r="E17" s="23">
        <f t="shared" si="1"/>
        <v>0.9788359788</v>
      </c>
    </row>
    <row r="18">
      <c r="A18" s="17"/>
      <c r="B18" s="18">
        <v>9.0</v>
      </c>
      <c r="C18" s="24" t="s">
        <v>152</v>
      </c>
      <c r="D18" s="22">
        <f>IFERROR(__xludf.DUMMYFUNCTION("IMPORTRANGE(""https://docs.google.com/spreadsheets/d/1JZkzygJZ5WMn5OlnQbRzvusyfQMoqVpKBv3-kfCn-F4/edit#gid"",""Form Responses 1!AZ66"")"),2.935483870967742)</f>
        <v>2.935483871</v>
      </c>
      <c r="E18" s="23">
        <f t="shared" si="1"/>
        <v>0.9784946237</v>
      </c>
    </row>
    <row r="19">
      <c r="A19" s="17"/>
      <c r="B19" s="18">
        <v>10.0</v>
      </c>
      <c r="C19" s="24" t="s">
        <v>153</v>
      </c>
      <c r="D19" s="22">
        <f>IFERROR(__xludf.DUMMYFUNCTION("IMPORTRANGE(""https://docs.google.com/spreadsheets/d/1JZkzygJZ5WMn5OlnQbRzvusyfQMoqVpKBv3-kfCn-F4/edit#gid"",""Form Responses 1!BF66"")"),2.9682539682539684)</f>
        <v>2.968253968</v>
      </c>
      <c r="E19" s="23">
        <f t="shared" si="1"/>
        <v>0.9894179894</v>
      </c>
    </row>
    <row r="20">
      <c r="A20" s="17"/>
      <c r="B20" s="8"/>
      <c r="C20" s="25" t="s">
        <v>154</v>
      </c>
      <c r="D20" s="26">
        <f>SUM(D10:D19)/10</f>
        <v>2.944342038</v>
      </c>
      <c r="E20" s="27">
        <f t="shared" si="1"/>
        <v>0.981447346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28"/>
      <c r="B35" s="29" t="s">
        <v>155</v>
      </c>
    </row>
    <row r="36">
      <c r="A36" s="28"/>
    </row>
    <row r="37">
      <c r="A37" s="28"/>
      <c r="B37" s="29" t="s">
        <v>156</v>
      </c>
    </row>
    <row r="38">
      <c r="A38" s="28"/>
    </row>
    <row r="39">
      <c r="A39" s="28"/>
    </row>
    <row r="40">
      <c r="A40" s="28"/>
    </row>
    <row r="41">
      <c r="A41" s="4"/>
      <c r="B41" s="4"/>
      <c r="C41" s="4"/>
      <c r="D41" s="4"/>
      <c r="E41" s="4"/>
    </row>
    <row r="42">
      <c r="A42" s="30" t="s">
        <v>157</v>
      </c>
      <c r="C42" s="31" t="s">
        <v>158</v>
      </c>
      <c r="D42" s="5" t="s">
        <v>159</v>
      </c>
    </row>
    <row r="43">
      <c r="A43" s="30" t="s">
        <v>160</v>
      </c>
      <c r="C43" s="5" t="s">
        <v>161</v>
      </c>
      <c r="D43" s="5" t="s">
        <v>162</v>
      </c>
    </row>
  </sheetData>
  <mergeCells count="15">
    <mergeCell ref="D8:E8"/>
    <mergeCell ref="D7:E7"/>
    <mergeCell ref="B1:E1"/>
    <mergeCell ref="B2:E2"/>
    <mergeCell ref="B3:E3"/>
    <mergeCell ref="B4:E4"/>
    <mergeCell ref="B5:E5"/>
    <mergeCell ref="B6:E6"/>
    <mergeCell ref="B31:E34"/>
    <mergeCell ref="B35:E36"/>
    <mergeCell ref="B37:E40"/>
    <mergeCell ref="A42:B42"/>
    <mergeCell ref="A43:B43"/>
    <mergeCell ref="D42:E42"/>
    <mergeCell ref="D43:E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0"/>
    <col customWidth="1" min="3" max="3" width="59.0"/>
  </cols>
  <sheetData>
    <row r="1">
      <c r="A1" s="4"/>
      <c r="B1" s="5" t="s">
        <v>124</v>
      </c>
    </row>
    <row r="2">
      <c r="A2" s="4"/>
      <c r="B2" s="5" t="s">
        <v>126</v>
      </c>
    </row>
    <row r="3">
      <c r="A3" s="4"/>
      <c r="B3" s="6" t="s">
        <v>127</v>
      </c>
    </row>
    <row r="4">
      <c r="A4" s="4"/>
      <c r="B4" s="5" t="s">
        <v>128</v>
      </c>
    </row>
    <row r="5">
      <c r="A5" s="4"/>
      <c r="B5" s="6" t="s">
        <v>130</v>
      </c>
    </row>
    <row r="6">
      <c r="A6" s="4"/>
      <c r="B6" s="6" t="s">
        <v>131</v>
      </c>
    </row>
    <row r="7">
      <c r="A7" s="4"/>
      <c r="B7" s="7"/>
      <c r="C7" s="8"/>
      <c r="D7" s="9" t="s">
        <v>133</v>
      </c>
      <c r="E7" s="10"/>
    </row>
    <row r="8">
      <c r="A8" s="11"/>
      <c r="B8" s="12" t="s">
        <v>135</v>
      </c>
      <c r="C8" s="13" t="s">
        <v>164</v>
      </c>
      <c r="D8" s="15" t="s">
        <v>165</v>
      </c>
      <c r="E8" s="16"/>
    </row>
    <row r="9">
      <c r="A9" s="17"/>
      <c r="B9" s="18" t="s">
        <v>140</v>
      </c>
      <c r="C9" s="19" t="s">
        <v>141</v>
      </c>
      <c r="D9" s="20" t="s">
        <v>142</v>
      </c>
      <c r="E9" s="20" t="s">
        <v>143</v>
      </c>
    </row>
    <row r="10">
      <c r="A10" s="17"/>
      <c r="B10" s="18">
        <v>1.0</v>
      </c>
      <c r="C10" s="21" t="s">
        <v>144</v>
      </c>
      <c r="D10" s="22">
        <f>IFERROR(__xludf.DUMMYFUNCTION("IMPORTRANGE(""https://docs.google.com/spreadsheets/d/1JZkzygJZ5WMn5OlnQbRzvusyfQMoqVpKBv3-kfCn-F4/edit#gid"",""Form Responses 1!E66"")"),2.6984126984126986)</f>
        <v>2.698412698</v>
      </c>
      <c r="E10" s="23">
        <f t="shared" ref="E10:E20" si="1">D10/3</f>
        <v>0.8994708995</v>
      </c>
    </row>
    <row r="11">
      <c r="A11" s="17"/>
      <c r="B11" s="18">
        <v>2.0</v>
      </c>
      <c r="C11" s="24" t="s">
        <v>145</v>
      </c>
      <c r="D11" s="22">
        <f>IFERROR(__xludf.DUMMYFUNCTION("IMPORTRANGE(""https://docs.google.com/spreadsheets/d/1JZkzygJZ5WMn5OlnQbRzvusyfQMoqVpKBv3-kfCn-F4/edit#gid"",""Form Responses 1!K66"")"),2.888888888888889)</f>
        <v>2.888888889</v>
      </c>
      <c r="E11" s="23">
        <f t="shared" si="1"/>
        <v>0.962962963</v>
      </c>
    </row>
    <row r="12">
      <c r="A12" s="17"/>
      <c r="B12" s="18">
        <v>3.0</v>
      </c>
      <c r="C12" s="24" t="s">
        <v>146</v>
      </c>
      <c r="D12" s="22">
        <f>IFERROR(__xludf.DUMMYFUNCTION("IMPORTRANGE(""https://docs.google.com/spreadsheets/d/1JZkzygJZ5WMn5OlnQbRzvusyfQMoqVpKBv3-kfCn-F4/edit#gid"",""Form Responses 1!Q66"")"),2.9047619047619047)</f>
        <v>2.904761905</v>
      </c>
      <c r="E12" s="23">
        <f t="shared" si="1"/>
        <v>0.9682539683</v>
      </c>
    </row>
    <row r="13">
      <c r="A13" s="17"/>
      <c r="B13" s="18">
        <v>4.0</v>
      </c>
      <c r="C13" s="24" t="s">
        <v>147</v>
      </c>
      <c r="D13" s="22">
        <f>IFERROR(__xludf.DUMMYFUNCTION("IMPORTRANGE(""https://docs.google.com/spreadsheets/d/1JZkzygJZ5WMn5OlnQbRzvusyfQMoqVpKBv3-kfCn-F4/edit#gid"",""Form Responses 1!W66"")"),2.9047619047619047)</f>
        <v>2.904761905</v>
      </c>
      <c r="E13" s="23">
        <f t="shared" si="1"/>
        <v>0.9682539683</v>
      </c>
    </row>
    <row r="14">
      <c r="A14" s="17"/>
      <c r="B14" s="18">
        <v>5.0</v>
      </c>
      <c r="C14" s="24" t="s">
        <v>148</v>
      </c>
      <c r="D14" s="22">
        <f>IFERROR(__xludf.DUMMYFUNCTION("IMPORTRANGE(""https://docs.google.com/spreadsheets/d/1JZkzygJZ5WMn5OlnQbRzvusyfQMoqVpKBv3-kfCn-F4/edit#gid"",""Form Responses 1!AC66"")"),2.746031746031746)</f>
        <v>2.746031746</v>
      </c>
      <c r="E14" s="23">
        <f t="shared" si="1"/>
        <v>0.9153439153</v>
      </c>
    </row>
    <row r="15">
      <c r="A15" s="17"/>
      <c r="B15" s="18">
        <v>6.0</v>
      </c>
      <c r="C15" s="24" t="s">
        <v>149</v>
      </c>
      <c r="D15" s="22">
        <f>IFERROR(__xludf.DUMMYFUNCTION("IMPORTRANGE(""https://docs.google.com/spreadsheets/d/1JZkzygJZ5WMn5OlnQbRzvusyfQMoqVpKBv3-kfCn-F4/edit#gid"",""Form Responses 1!AI66"")"),2.857142857142857)</f>
        <v>2.857142857</v>
      </c>
      <c r="E15" s="23">
        <f t="shared" si="1"/>
        <v>0.9523809524</v>
      </c>
    </row>
    <row r="16">
      <c r="A16" s="17"/>
      <c r="B16" s="18">
        <v>7.0</v>
      </c>
      <c r="C16" s="24" t="s">
        <v>150</v>
      </c>
      <c r="D16" s="22">
        <f>IFERROR(__xludf.DUMMYFUNCTION("IMPORTRANGE(""https://docs.google.com/spreadsheets/d/1JZkzygJZ5WMn5OlnQbRzvusyfQMoqVpKBv3-kfCn-F4/edit#gid"",""Form Responses 1!AO66"")"),2.857142857142857)</f>
        <v>2.857142857</v>
      </c>
      <c r="E16" s="23">
        <f t="shared" si="1"/>
        <v>0.9523809524</v>
      </c>
    </row>
    <row r="17">
      <c r="A17" s="17"/>
      <c r="B17" s="18">
        <v>8.0</v>
      </c>
      <c r="C17" s="24" t="s">
        <v>151</v>
      </c>
      <c r="D17" s="22">
        <f>IFERROR(__xludf.DUMMYFUNCTION("IMPORTRANGE(""https://docs.google.com/spreadsheets/d/1JZkzygJZ5WMn5OlnQbRzvusyfQMoqVpKBv3-kfCn-F4/edit#gid"",""Form Responses 1!AU66"")"),2.857142857142857)</f>
        <v>2.857142857</v>
      </c>
      <c r="E17" s="23">
        <f t="shared" si="1"/>
        <v>0.9523809524</v>
      </c>
    </row>
    <row r="18">
      <c r="A18" s="17"/>
      <c r="B18" s="18">
        <v>9.0</v>
      </c>
      <c r="C18" s="24" t="s">
        <v>152</v>
      </c>
      <c r="D18" s="22">
        <f>IFERROR(__xludf.DUMMYFUNCTION("IMPORTRANGE(""https://docs.google.com/spreadsheets/d/1JZkzygJZ5WMn5OlnQbRzvusyfQMoqVpKBv3-kfCn-F4/edit#gid"",""Form Responses 1!BA66"")"),2.873015873015873)</f>
        <v>2.873015873</v>
      </c>
      <c r="E18" s="23">
        <f t="shared" si="1"/>
        <v>0.9576719577</v>
      </c>
    </row>
    <row r="19">
      <c r="A19" s="17"/>
      <c r="B19" s="18">
        <v>10.0</v>
      </c>
      <c r="C19" s="24" t="s">
        <v>153</v>
      </c>
      <c r="D19" s="22">
        <f>IFERROR(__xludf.DUMMYFUNCTION("IMPORTRANGE(""https://docs.google.com/spreadsheets/d/1JZkzygJZ5WMn5OlnQbRzvusyfQMoqVpKBv3-kfCn-F4/edit#gid"",""Form Responses 1!BG66"")"),2.9193548387096775)</f>
        <v>2.919354839</v>
      </c>
      <c r="E19" s="23">
        <f t="shared" si="1"/>
        <v>0.9731182796</v>
      </c>
    </row>
    <row r="20">
      <c r="A20" s="17"/>
      <c r="B20" s="8"/>
      <c r="C20" s="25" t="s">
        <v>154</v>
      </c>
      <c r="D20" s="26">
        <f>SUM(D10:D19)/10</f>
        <v>2.850665643</v>
      </c>
      <c r="E20" s="27">
        <f t="shared" si="1"/>
        <v>0.9502218809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28"/>
      <c r="B35" s="29" t="s">
        <v>155</v>
      </c>
    </row>
    <row r="36">
      <c r="A36" s="28"/>
    </row>
    <row r="37">
      <c r="A37" s="28"/>
      <c r="B37" s="29" t="s">
        <v>156</v>
      </c>
    </row>
    <row r="38">
      <c r="A38" s="28"/>
    </row>
    <row r="39">
      <c r="A39" s="28"/>
    </row>
    <row r="40">
      <c r="A40" s="28"/>
    </row>
    <row r="41">
      <c r="A41" s="4"/>
      <c r="B41" s="4"/>
      <c r="C41" s="4"/>
      <c r="D41" s="4"/>
      <c r="E41" s="4"/>
    </row>
    <row r="42">
      <c r="A42" s="30" t="s">
        <v>157</v>
      </c>
      <c r="C42" s="31" t="s">
        <v>158</v>
      </c>
      <c r="D42" s="5" t="s">
        <v>159</v>
      </c>
    </row>
    <row r="43">
      <c r="A43" s="30" t="s">
        <v>169</v>
      </c>
      <c r="C43" s="5" t="s">
        <v>161</v>
      </c>
      <c r="D43" s="5" t="s">
        <v>162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D7:E7"/>
    <mergeCell ref="B1:E1"/>
    <mergeCell ref="B2:E2"/>
    <mergeCell ref="B3:E3"/>
    <mergeCell ref="B4:E4"/>
    <mergeCell ref="B5:E5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0"/>
    <col customWidth="1" min="3" max="3" width="59.0"/>
  </cols>
  <sheetData>
    <row r="1">
      <c r="A1" s="4"/>
      <c r="B1" s="5" t="s">
        <v>124</v>
      </c>
    </row>
    <row r="2">
      <c r="A2" s="4"/>
      <c r="B2" s="5" t="s">
        <v>126</v>
      </c>
    </row>
    <row r="3">
      <c r="A3" s="4"/>
      <c r="B3" s="6" t="s">
        <v>127</v>
      </c>
    </row>
    <row r="4">
      <c r="A4" s="4"/>
      <c r="B4" s="5" t="s">
        <v>128</v>
      </c>
    </row>
    <row r="5">
      <c r="A5" s="4"/>
      <c r="B5" s="6" t="s">
        <v>166</v>
      </c>
    </row>
    <row r="6">
      <c r="A6" s="4"/>
      <c r="B6" s="6" t="s">
        <v>131</v>
      </c>
    </row>
    <row r="7">
      <c r="A7" s="4"/>
      <c r="B7" s="7"/>
      <c r="C7" s="8"/>
      <c r="D7" s="9" t="s">
        <v>133</v>
      </c>
      <c r="E7" s="10"/>
    </row>
    <row r="8">
      <c r="A8" s="11"/>
      <c r="B8" s="12" t="s">
        <v>135</v>
      </c>
      <c r="C8" s="13" t="s">
        <v>167</v>
      </c>
      <c r="D8" s="15" t="s">
        <v>168</v>
      </c>
      <c r="E8" s="16"/>
    </row>
    <row r="9">
      <c r="A9" s="17"/>
      <c r="B9" s="18" t="s">
        <v>140</v>
      </c>
      <c r="C9" s="19" t="s">
        <v>141</v>
      </c>
      <c r="D9" s="20" t="s">
        <v>142</v>
      </c>
      <c r="E9" s="20" t="s">
        <v>143</v>
      </c>
    </row>
    <row r="10">
      <c r="A10" s="17"/>
      <c r="B10" s="18">
        <v>1.0</v>
      </c>
      <c r="C10" s="21" t="s">
        <v>144</v>
      </c>
      <c r="D10" s="32">
        <f>IFERROR(__xludf.DUMMYFUNCTION("IMPORTRANGE(""https://docs.google.com/spreadsheets/d/1JZkzygJZ5WMn5OlnQbRzvusyfQMoqVpKBv3-kfCn-F4/edit#gid"",""Form Responses 1!F66"")"),2.9682539682539684)</f>
        <v>2.968253968</v>
      </c>
      <c r="E10" s="23">
        <f t="shared" ref="E10:E20" si="1">D10/3</f>
        <v>0.9894179894</v>
      </c>
    </row>
    <row r="11">
      <c r="A11" s="17"/>
      <c r="B11" s="18">
        <v>2.0</v>
      </c>
      <c r="C11" s="24" t="s">
        <v>145</v>
      </c>
      <c r="D11" s="33">
        <f>IFERROR(__xludf.DUMMYFUNCTION("IMPORTRANGE(""https://docs.google.com/spreadsheets/d/1JZkzygJZ5WMn5OlnQbRzvusyfQMoqVpKBv3-kfCn-F4/edit#gid"",""Form Responses 1!L66"")"),2.984126984126984)</f>
        <v>2.984126984</v>
      </c>
      <c r="E11" s="23">
        <f t="shared" si="1"/>
        <v>0.9947089947</v>
      </c>
    </row>
    <row r="12">
      <c r="A12" s="17"/>
      <c r="B12" s="18">
        <v>3.0</v>
      </c>
      <c r="C12" s="24" t="s">
        <v>146</v>
      </c>
      <c r="D12" s="33">
        <f>IFERROR(__xludf.DUMMYFUNCTION("IMPORTRANGE(""https://docs.google.com/spreadsheets/d/1JZkzygJZ5WMn5OlnQbRzvusyfQMoqVpKBv3-kfCn-F4/edit#gid"",""Form Responses 1!R66"")"),2.984126984126984)</f>
        <v>2.984126984</v>
      </c>
      <c r="E12" s="23">
        <f t="shared" si="1"/>
        <v>0.9947089947</v>
      </c>
    </row>
    <row r="13">
      <c r="A13" s="17"/>
      <c r="B13" s="18">
        <v>4.0</v>
      </c>
      <c r="C13" s="24" t="s">
        <v>147</v>
      </c>
      <c r="D13" s="33">
        <f>IFERROR(__xludf.DUMMYFUNCTION("IMPORTRANGE(""https://docs.google.com/spreadsheets/d/1JZkzygJZ5WMn5OlnQbRzvusyfQMoqVpKBv3-kfCn-F4/edit#gid"",""Form Responses 1!X66"")"),3.0)</f>
        <v>3</v>
      </c>
      <c r="E13" s="23">
        <f t="shared" si="1"/>
        <v>1</v>
      </c>
    </row>
    <row r="14">
      <c r="A14" s="17"/>
      <c r="B14" s="18">
        <v>5.0</v>
      </c>
      <c r="C14" s="24" t="s">
        <v>148</v>
      </c>
      <c r="D14" s="33">
        <f>IFERROR(__xludf.DUMMYFUNCTION("IMPORTRANGE(""https://docs.google.com/spreadsheets/d/1JZkzygJZ5WMn5OlnQbRzvusyfQMoqVpKBv3-kfCn-F4/edit#gid"",""Form Responses 1!AD66"")"),3.0)</f>
        <v>3</v>
      </c>
      <c r="E14" s="23">
        <f t="shared" si="1"/>
        <v>1</v>
      </c>
    </row>
    <row r="15">
      <c r="A15" s="17"/>
      <c r="B15" s="18">
        <v>6.0</v>
      </c>
      <c r="C15" s="24" t="s">
        <v>149</v>
      </c>
      <c r="D15" s="33">
        <f>IFERROR(__xludf.DUMMYFUNCTION("IMPORTRANGE(""https://docs.google.com/spreadsheets/d/1JZkzygJZ5WMn5OlnQbRzvusyfQMoqVpKBv3-kfCn-F4/edit#gid"",""Form Responses 1!AJ66"")"),2.9365079365079363)</f>
        <v>2.936507937</v>
      </c>
      <c r="E15" s="23">
        <f t="shared" si="1"/>
        <v>0.9788359788</v>
      </c>
    </row>
    <row r="16">
      <c r="A16" s="17"/>
      <c r="B16" s="18">
        <v>7.0</v>
      </c>
      <c r="C16" s="24" t="s">
        <v>150</v>
      </c>
      <c r="D16" s="33">
        <f>IFERROR(__xludf.DUMMYFUNCTION("IMPORTRANGE(""https://docs.google.com/spreadsheets/d/1JZkzygJZ5WMn5OlnQbRzvusyfQMoqVpKBv3-kfCn-F4/edit#gid"",""Form Responses 1!AP66"")"),2.9682539682539684)</f>
        <v>2.968253968</v>
      </c>
      <c r="E16" s="23">
        <f t="shared" si="1"/>
        <v>0.9894179894</v>
      </c>
    </row>
    <row r="17">
      <c r="A17" s="17"/>
      <c r="B17" s="18">
        <v>8.0</v>
      </c>
      <c r="C17" s="24" t="s">
        <v>151</v>
      </c>
      <c r="D17" s="33">
        <f>IFERROR(__xludf.DUMMYFUNCTION("IMPORTRANGE(""https://docs.google.com/spreadsheets/d/1JZkzygJZ5WMn5OlnQbRzvusyfQMoqVpKBv3-kfCn-F4/edit#gid"",""Form Responses 1!AV66"")"),2.9682539682539684)</f>
        <v>2.968253968</v>
      </c>
      <c r="E17" s="23">
        <f t="shared" si="1"/>
        <v>0.9894179894</v>
      </c>
    </row>
    <row r="18">
      <c r="A18" s="17"/>
      <c r="B18" s="18">
        <v>9.0</v>
      </c>
      <c r="C18" s="24" t="s">
        <v>152</v>
      </c>
      <c r="D18" s="33">
        <f>IFERROR(__xludf.DUMMYFUNCTION("IMPORTRANGE(""https://docs.google.com/spreadsheets/d/1JZkzygJZ5WMn5OlnQbRzvusyfQMoqVpKBv3-kfCn-F4/edit#gid"",""Form Responses 1!BB66"")"),2.9682539682539684)</f>
        <v>2.968253968</v>
      </c>
      <c r="E18" s="23">
        <f t="shared" si="1"/>
        <v>0.9894179894</v>
      </c>
    </row>
    <row r="19">
      <c r="A19" s="17"/>
      <c r="B19" s="18">
        <v>10.0</v>
      </c>
      <c r="C19" s="24" t="s">
        <v>153</v>
      </c>
      <c r="D19" s="33">
        <f>IFERROR(__xludf.DUMMYFUNCTION("IMPORTRANGE(""https://docs.google.com/spreadsheets/d/1JZkzygJZ5WMn5OlnQbRzvusyfQMoqVpKBv3-kfCn-F4/edit#gid"",""Form Responses 1!BH66"")"),2.984126984126984)</f>
        <v>2.984126984</v>
      </c>
      <c r="E19" s="23">
        <f t="shared" si="1"/>
        <v>0.9947089947</v>
      </c>
    </row>
    <row r="20">
      <c r="A20" s="17"/>
      <c r="B20" s="8"/>
      <c r="C20" s="25" t="s">
        <v>154</v>
      </c>
      <c r="D20" s="26">
        <f>SUM(D10:D19)/10</f>
        <v>2.976190476</v>
      </c>
      <c r="E20" s="27">
        <f t="shared" si="1"/>
        <v>0.9920634921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28"/>
      <c r="B35" s="29" t="s">
        <v>155</v>
      </c>
    </row>
    <row r="36">
      <c r="A36" s="28"/>
    </row>
    <row r="37">
      <c r="A37" s="28"/>
      <c r="B37" s="29" t="s">
        <v>156</v>
      </c>
    </row>
    <row r="38">
      <c r="A38" s="28"/>
    </row>
    <row r="39">
      <c r="A39" s="28"/>
    </row>
    <row r="40">
      <c r="A40" s="28"/>
    </row>
    <row r="41">
      <c r="A41" s="4"/>
      <c r="B41" s="4"/>
      <c r="C41" s="4"/>
      <c r="D41" s="4"/>
      <c r="E41" s="4"/>
    </row>
    <row r="42">
      <c r="A42" s="30" t="s">
        <v>157</v>
      </c>
      <c r="C42" s="31" t="s">
        <v>158</v>
      </c>
      <c r="D42" s="5" t="s">
        <v>159</v>
      </c>
    </row>
    <row r="43">
      <c r="A43" s="30" t="s">
        <v>172</v>
      </c>
      <c r="C43" s="5" t="s">
        <v>161</v>
      </c>
      <c r="D43" s="5" t="s">
        <v>162</v>
      </c>
    </row>
  </sheetData>
  <mergeCells count="15">
    <mergeCell ref="D8:E8"/>
    <mergeCell ref="B1:E1"/>
    <mergeCell ref="B2:E2"/>
    <mergeCell ref="B3:E3"/>
    <mergeCell ref="B4:E4"/>
    <mergeCell ref="B6:E6"/>
    <mergeCell ref="D7:E7"/>
    <mergeCell ref="B5:E5"/>
    <mergeCell ref="B31:E34"/>
    <mergeCell ref="A42:B42"/>
    <mergeCell ref="A43:B43"/>
    <mergeCell ref="D42:E42"/>
    <mergeCell ref="D43:E43"/>
    <mergeCell ref="B35:E36"/>
    <mergeCell ref="B37:E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0"/>
    <col customWidth="1" min="3" max="3" width="59.0"/>
  </cols>
  <sheetData>
    <row r="1">
      <c r="A1" s="4"/>
      <c r="B1" s="5" t="s">
        <v>124</v>
      </c>
    </row>
    <row r="2">
      <c r="A2" s="4"/>
      <c r="B2" s="5" t="s">
        <v>126</v>
      </c>
    </row>
    <row r="3">
      <c r="A3" s="4"/>
      <c r="B3" s="6" t="s">
        <v>127</v>
      </c>
    </row>
    <row r="4">
      <c r="A4" s="4"/>
      <c r="B4" s="5" t="s">
        <v>128</v>
      </c>
    </row>
    <row r="5">
      <c r="A5" s="4"/>
      <c r="B5" s="6" t="s">
        <v>166</v>
      </c>
    </row>
    <row r="6">
      <c r="A6" s="4"/>
      <c r="B6" s="6" t="s">
        <v>131</v>
      </c>
    </row>
    <row r="7">
      <c r="A7" s="4"/>
      <c r="B7" s="7"/>
      <c r="C7" s="8"/>
      <c r="D7" s="9" t="s">
        <v>133</v>
      </c>
      <c r="E7" s="10"/>
    </row>
    <row r="8">
      <c r="A8" s="11"/>
      <c r="B8" s="12" t="s">
        <v>135</v>
      </c>
      <c r="C8" s="13" t="s">
        <v>170</v>
      </c>
      <c r="D8" s="15" t="s">
        <v>171</v>
      </c>
      <c r="E8" s="16"/>
    </row>
    <row r="9">
      <c r="A9" s="17"/>
      <c r="B9" s="18" t="s">
        <v>140</v>
      </c>
      <c r="C9" s="19" t="s">
        <v>141</v>
      </c>
      <c r="D9" s="20" t="s">
        <v>142</v>
      </c>
      <c r="E9" s="20" t="s">
        <v>143</v>
      </c>
    </row>
    <row r="10">
      <c r="A10" s="17"/>
      <c r="B10" s="18">
        <v>1.0</v>
      </c>
      <c r="C10" s="21" t="s">
        <v>144</v>
      </c>
      <c r="D10" s="32">
        <f>IFERROR(__xludf.DUMMYFUNCTION("IMPORTRANGE(""https://docs.google.com/spreadsheets/d/1JZkzygJZ5WMn5OlnQbRzvusyfQMoqVpKBv3-kfCn-F4/edit#gid"",""Form Responses 1!G66"")"),2.8253968253968256)</f>
        <v>2.825396825</v>
      </c>
      <c r="E10" s="23">
        <f t="shared" ref="E10:E20" si="1">D10/3</f>
        <v>0.9417989418</v>
      </c>
    </row>
    <row r="11">
      <c r="A11" s="17"/>
      <c r="B11" s="18">
        <v>2.0</v>
      </c>
      <c r="C11" s="24" t="s">
        <v>145</v>
      </c>
      <c r="D11" s="33">
        <f>IFERROR(__xludf.DUMMYFUNCTION("IMPORTRANGE(""https://docs.google.com/spreadsheets/d/1JZkzygJZ5WMn5OlnQbRzvusyfQMoqVpKBv3-kfCn-F4/edit#gid"",""Form Responses 1!M66"")"),2.9365079365079363)</f>
        <v>2.936507937</v>
      </c>
      <c r="E11" s="23">
        <f t="shared" si="1"/>
        <v>0.9788359788</v>
      </c>
    </row>
    <row r="12">
      <c r="A12" s="17"/>
      <c r="B12" s="18">
        <v>3.0</v>
      </c>
      <c r="C12" s="24" t="s">
        <v>146</v>
      </c>
      <c r="D12" s="33">
        <f>IFERROR(__xludf.DUMMYFUNCTION("IMPORTRANGE(""https://docs.google.com/spreadsheets/d/1JZkzygJZ5WMn5OlnQbRzvusyfQMoqVpKBv3-kfCn-F4/edit#gid"",""Form Responses 1!S66"")"),2.873015873015873)</f>
        <v>2.873015873</v>
      </c>
      <c r="E12" s="23">
        <f t="shared" si="1"/>
        <v>0.9576719577</v>
      </c>
    </row>
    <row r="13">
      <c r="A13" s="17"/>
      <c r="B13" s="18">
        <v>4.0</v>
      </c>
      <c r="C13" s="24" t="s">
        <v>147</v>
      </c>
      <c r="D13" s="33">
        <f>IFERROR(__xludf.DUMMYFUNCTION("IMPORTRANGE(""https://docs.google.com/spreadsheets/d/1JZkzygJZ5WMn5OlnQbRzvusyfQMoqVpKBv3-kfCn-F4/edit#gid"",""Form Responses 1!Y66"")"),2.9047619047619047)</f>
        <v>2.904761905</v>
      </c>
      <c r="E13" s="23">
        <f t="shared" si="1"/>
        <v>0.9682539683</v>
      </c>
    </row>
    <row r="14">
      <c r="A14" s="17"/>
      <c r="B14" s="18">
        <v>5.0</v>
      </c>
      <c r="C14" s="24" t="s">
        <v>148</v>
      </c>
      <c r="D14" s="33">
        <f>IFERROR(__xludf.DUMMYFUNCTION("IMPORTRANGE(""https://docs.google.com/spreadsheets/d/1JZkzygJZ5WMn5OlnQbRzvusyfQMoqVpKBv3-kfCn-F4/edit#gid"",""Form Responses 1!AE66"")"),2.8412698412698414)</f>
        <v>2.841269841</v>
      </c>
      <c r="E14" s="23">
        <f t="shared" si="1"/>
        <v>0.9470899471</v>
      </c>
    </row>
    <row r="15">
      <c r="A15" s="17"/>
      <c r="B15" s="18">
        <v>6.0</v>
      </c>
      <c r="C15" s="24" t="s">
        <v>149</v>
      </c>
      <c r="D15" s="33">
        <f>IFERROR(__xludf.DUMMYFUNCTION("IMPORTRANGE(""https://docs.google.com/spreadsheets/d/1JZkzygJZ5WMn5OlnQbRzvusyfQMoqVpKBv3-kfCn-F4/edit#gid"",""Form Responses 1!AK66"")"),2.888888888888889)</f>
        <v>2.888888889</v>
      </c>
      <c r="E15" s="23">
        <f t="shared" si="1"/>
        <v>0.962962963</v>
      </c>
    </row>
    <row r="16">
      <c r="A16" s="17"/>
      <c r="B16" s="18">
        <v>7.0</v>
      </c>
      <c r="C16" s="24" t="s">
        <v>150</v>
      </c>
      <c r="D16" s="33">
        <f>IFERROR(__xludf.DUMMYFUNCTION("IMPORTRANGE(""https://docs.google.com/spreadsheets/d/1JZkzygJZ5WMn5OlnQbRzvusyfQMoqVpKBv3-kfCn-F4/edit#gid"",""Form Responses 1!AQ66"")"),2.873015873015873)</f>
        <v>2.873015873</v>
      </c>
      <c r="E16" s="23">
        <f t="shared" si="1"/>
        <v>0.9576719577</v>
      </c>
    </row>
    <row r="17">
      <c r="A17" s="17"/>
      <c r="B17" s="18">
        <v>8.0</v>
      </c>
      <c r="C17" s="24" t="s">
        <v>151</v>
      </c>
      <c r="D17" s="33">
        <f>IFERROR(__xludf.DUMMYFUNCTION("IMPORTRANGE(""https://docs.google.com/spreadsheets/d/1JZkzygJZ5WMn5OlnQbRzvusyfQMoqVpKBv3-kfCn-F4/edit#gid"",""Form Responses 1!AW66"")"),2.9682539682539684)</f>
        <v>2.968253968</v>
      </c>
      <c r="E17" s="23">
        <f t="shared" si="1"/>
        <v>0.9894179894</v>
      </c>
    </row>
    <row r="18">
      <c r="A18" s="17"/>
      <c r="B18" s="18">
        <v>9.0</v>
      </c>
      <c r="C18" s="24" t="s">
        <v>152</v>
      </c>
      <c r="D18" s="33">
        <f>IFERROR(__xludf.DUMMYFUNCTION("IMPORTRANGE(""https://docs.google.com/spreadsheets/d/1JZkzygJZ5WMn5OlnQbRzvusyfQMoqVpKBv3-kfCn-F4/edit#gid"",""Form Responses 1!BC66"")"),2.8412698412698414)</f>
        <v>2.841269841</v>
      </c>
      <c r="E18" s="23">
        <f t="shared" si="1"/>
        <v>0.9470899471</v>
      </c>
    </row>
    <row r="19">
      <c r="A19" s="17"/>
      <c r="B19" s="18">
        <v>10.0</v>
      </c>
      <c r="C19" s="24" t="s">
        <v>153</v>
      </c>
      <c r="D19" s="33">
        <f>IFERROR(__xludf.DUMMYFUNCTION("IMPORTRANGE(""https://docs.google.com/spreadsheets/d/1JZkzygJZ5WMn5OlnQbRzvusyfQMoqVpKBv3-kfCn-F4/edit#gid"",""Form Responses 1!BI66"")"),2.9206349206349205)</f>
        <v>2.920634921</v>
      </c>
      <c r="E19" s="23">
        <f t="shared" si="1"/>
        <v>0.9735449735</v>
      </c>
    </row>
    <row r="20">
      <c r="A20" s="17"/>
      <c r="B20" s="8"/>
      <c r="C20" s="25" t="s">
        <v>154</v>
      </c>
      <c r="D20" s="26">
        <f>SUM(D10:D19)/10</f>
        <v>2.887301587</v>
      </c>
      <c r="E20" s="27">
        <f t="shared" si="1"/>
        <v>0.9624338624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28"/>
      <c r="B35" s="29" t="s">
        <v>155</v>
      </c>
    </row>
    <row r="36">
      <c r="A36" s="28"/>
    </row>
    <row r="37">
      <c r="A37" s="28"/>
      <c r="B37" s="29" t="s">
        <v>156</v>
      </c>
    </row>
    <row r="38">
      <c r="A38" s="28"/>
    </row>
    <row r="39">
      <c r="A39" s="28"/>
    </row>
    <row r="40">
      <c r="A40" s="28"/>
    </row>
    <row r="41">
      <c r="A41" s="4"/>
      <c r="B41" s="4"/>
      <c r="C41" s="4"/>
      <c r="D41" s="4"/>
      <c r="E41" s="4"/>
    </row>
    <row r="42">
      <c r="A42" s="30" t="s">
        <v>157</v>
      </c>
      <c r="C42" s="31" t="s">
        <v>158</v>
      </c>
      <c r="D42" s="5" t="s">
        <v>159</v>
      </c>
    </row>
    <row r="43">
      <c r="A43" s="30" t="s">
        <v>173</v>
      </c>
      <c r="C43" s="5" t="s">
        <v>161</v>
      </c>
      <c r="D43" s="5" t="s">
        <v>162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B1:E1"/>
    <mergeCell ref="B2:E2"/>
    <mergeCell ref="B3:E3"/>
    <mergeCell ref="B4:E4"/>
    <mergeCell ref="B6:E6"/>
    <mergeCell ref="D7:E7"/>
    <mergeCell ref="B5:E5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0"/>
    <col customWidth="1" min="3" max="3" width="59.0"/>
  </cols>
  <sheetData>
    <row r="1">
      <c r="A1" s="4"/>
      <c r="B1" s="5" t="s">
        <v>124</v>
      </c>
    </row>
    <row r="2">
      <c r="A2" s="4"/>
      <c r="B2" s="5" t="s">
        <v>126</v>
      </c>
    </row>
    <row r="3">
      <c r="A3" s="4"/>
      <c r="B3" s="6" t="s">
        <v>127</v>
      </c>
    </row>
    <row r="4">
      <c r="A4" s="4"/>
      <c r="B4" s="5" t="s">
        <v>128</v>
      </c>
    </row>
    <row r="5">
      <c r="A5" s="4"/>
      <c r="B5" s="6" t="s">
        <v>166</v>
      </c>
    </row>
    <row r="6">
      <c r="A6" s="4"/>
      <c r="B6" s="6" t="s">
        <v>131</v>
      </c>
    </row>
    <row r="7">
      <c r="A7" s="4"/>
      <c r="B7" s="7"/>
      <c r="C7" s="8"/>
      <c r="D7" s="9" t="s">
        <v>133</v>
      </c>
      <c r="E7" s="10"/>
    </row>
    <row r="8">
      <c r="A8" s="11"/>
      <c r="B8" s="12" t="s">
        <v>135</v>
      </c>
      <c r="C8" s="13" t="s">
        <v>174</v>
      </c>
      <c r="D8" s="15" t="s">
        <v>175</v>
      </c>
      <c r="E8" s="16"/>
    </row>
    <row r="9">
      <c r="A9" s="17"/>
      <c r="B9" s="18" t="s">
        <v>140</v>
      </c>
      <c r="C9" s="19" t="s">
        <v>141</v>
      </c>
      <c r="D9" s="20" t="s">
        <v>142</v>
      </c>
      <c r="E9" s="20" t="s">
        <v>143</v>
      </c>
    </row>
    <row r="10">
      <c r="A10" s="17"/>
      <c r="B10" s="18">
        <v>1.0</v>
      </c>
      <c r="C10" s="21" t="s">
        <v>144</v>
      </c>
      <c r="D10" s="34">
        <f>IFERROR(__xludf.DUMMYFUNCTION("IMPORTRANGE(""https://docs.google.com/spreadsheets/d/1JZkzygJZ5WMn5OlnQbRzvusyfQMoqVpKBv3-kfCn-F4/edit#gid"",""Form Responses 1!H66"")"),2.492063492063492)</f>
        <v>2.492063492</v>
      </c>
      <c r="E10" s="23">
        <f t="shared" ref="E10:E20" si="1">D10/3</f>
        <v>0.8306878307</v>
      </c>
    </row>
    <row r="11">
      <c r="A11" s="17"/>
      <c r="B11" s="18">
        <v>2.0</v>
      </c>
      <c r="C11" s="24" t="s">
        <v>145</v>
      </c>
      <c r="D11" s="35">
        <f>IFERROR(__xludf.DUMMYFUNCTION("IMPORTRANGE(""https://docs.google.com/spreadsheets/d/1JZkzygJZ5WMn5OlnQbRzvusyfQMoqVpKBv3-kfCn-F4/edit#gid"",""Form Responses 1!N66"")"),2.693548387096774)</f>
        <v>2.693548387</v>
      </c>
      <c r="E11" s="23">
        <f t="shared" si="1"/>
        <v>0.8978494624</v>
      </c>
    </row>
    <row r="12">
      <c r="A12" s="17"/>
      <c r="B12" s="18">
        <v>3.0</v>
      </c>
      <c r="C12" s="24" t="s">
        <v>146</v>
      </c>
      <c r="D12" s="35">
        <f>IFERROR(__xludf.DUMMYFUNCTION("IMPORTRANGE(""https://docs.google.com/spreadsheets/d/1JZkzygJZ5WMn5OlnQbRzvusyfQMoqVpKBv3-kfCn-F4/edit#gid"",""Form Responses 1!T66"")"),2.4761904761904763)</f>
        <v>2.476190476</v>
      </c>
      <c r="E12" s="23">
        <f t="shared" si="1"/>
        <v>0.8253968254</v>
      </c>
    </row>
    <row r="13">
      <c r="A13" s="17"/>
      <c r="B13" s="18">
        <v>4.0</v>
      </c>
      <c r="C13" s="24" t="s">
        <v>147</v>
      </c>
      <c r="D13" s="35">
        <f>IFERROR(__xludf.DUMMYFUNCTION("IMPORTRANGE(""https://docs.google.com/spreadsheets/d/1JZkzygJZ5WMn5OlnQbRzvusyfQMoqVpKBv3-kfCn-F4/edit#gid"",""Form Responses 1!Z66"")"),2.5714285714285716)</f>
        <v>2.571428571</v>
      </c>
      <c r="E13" s="23">
        <f t="shared" si="1"/>
        <v>0.8571428571</v>
      </c>
    </row>
    <row r="14">
      <c r="A14" s="17"/>
      <c r="B14" s="18">
        <v>5.0</v>
      </c>
      <c r="C14" s="24" t="s">
        <v>148</v>
      </c>
      <c r="D14" s="35">
        <f>IFERROR(__xludf.DUMMYFUNCTION("IMPORTRANGE(""https://docs.google.com/spreadsheets/d/1JZkzygJZ5WMn5OlnQbRzvusyfQMoqVpKBv3-kfCn-F4/edit#gid"",""Form Responses 1!AF66"")"),2.5555555555555554)</f>
        <v>2.555555556</v>
      </c>
      <c r="E14" s="23">
        <f t="shared" si="1"/>
        <v>0.8518518519</v>
      </c>
    </row>
    <row r="15">
      <c r="A15" s="17"/>
      <c r="B15" s="18">
        <v>6.0</v>
      </c>
      <c r="C15" s="24" t="s">
        <v>149</v>
      </c>
      <c r="D15" s="35">
        <f>IFERROR(__xludf.DUMMYFUNCTION("IMPORTRANGE(""https://docs.google.com/spreadsheets/d/1JZkzygJZ5WMn5OlnQbRzvusyfQMoqVpKBv3-kfCn-F4/edit#gid"",""Form Responses 1!AL66"")"),2.6825396825396823)</f>
        <v>2.682539683</v>
      </c>
      <c r="E15" s="23">
        <f t="shared" si="1"/>
        <v>0.8941798942</v>
      </c>
    </row>
    <row r="16">
      <c r="A16" s="17"/>
      <c r="B16" s="18">
        <v>7.0</v>
      </c>
      <c r="C16" s="24" t="s">
        <v>150</v>
      </c>
      <c r="D16" s="35">
        <f>IFERROR(__xludf.DUMMYFUNCTION("IMPORTRANGE(""https://docs.google.com/spreadsheets/d/1JZkzygJZ5WMn5OlnQbRzvusyfQMoqVpKBv3-kfCn-F4/edit#gid"",""Form Responses 1!AR66"")"),2.7301587301587302)</f>
        <v>2.73015873</v>
      </c>
      <c r="E16" s="23">
        <f t="shared" si="1"/>
        <v>0.9100529101</v>
      </c>
    </row>
    <row r="17">
      <c r="A17" s="17"/>
      <c r="B17" s="18">
        <v>8.0</v>
      </c>
      <c r="C17" s="24" t="s">
        <v>151</v>
      </c>
      <c r="D17" s="35">
        <f>IFERROR(__xludf.DUMMYFUNCTION("IMPORTRANGE(""https://docs.google.com/spreadsheets/d/1JZkzygJZ5WMn5OlnQbRzvusyfQMoqVpKBv3-kfCn-F4/edit#gid"",""Form Responses 1!AX66"")"),2.634920634920635)</f>
        <v>2.634920635</v>
      </c>
      <c r="E17" s="23">
        <f t="shared" si="1"/>
        <v>0.8783068783</v>
      </c>
    </row>
    <row r="18">
      <c r="A18" s="17"/>
      <c r="B18" s="18">
        <v>9.0</v>
      </c>
      <c r="C18" s="24" t="s">
        <v>152</v>
      </c>
      <c r="D18" s="35">
        <f>IFERROR(__xludf.DUMMYFUNCTION("IMPORTRANGE(""https://docs.google.com/spreadsheets/d/1JZkzygJZ5WMn5OlnQbRzvusyfQMoqVpKBv3-kfCn-F4/edit#gid"",""Form Responses 1!BD66"")"),2.619047619047619)</f>
        <v>2.619047619</v>
      </c>
      <c r="E18" s="23">
        <f t="shared" si="1"/>
        <v>0.873015873</v>
      </c>
    </row>
    <row r="19">
      <c r="A19" s="17"/>
      <c r="B19" s="18">
        <v>10.0</v>
      </c>
      <c r="C19" s="24" t="s">
        <v>153</v>
      </c>
      <c r="D19" s="35">
        <f>IFERROR(__xludf.DUMMYFUNCTION("IMPORTRANGE(""https://docs.google.com/spreadsheets/d/1JZkzygJZ5WMn5OlnQbRzvusyfQMoqVpKBv3-kfCn-F4/edit#gid"",""Form Responses 1!BJ66"")"),2.746031746031746)</f>
        <v>2.746031746</v>
      </c>
      <c r="E19" s="23">
        <f t="shared" si="1"/>
        <v>0.9153439153</v>
      </c>
    </row>
    <row r="20">
      <c r="A20" s="17"/>
      <c r="B20" s="8"/>
      <c r="C20" s="25" t="s">
        <v>154</v>
      </c>
      <c r="D20" s="26">
        <f>SUM(D10:D19)/10</f>
        <v>2.62014849</v>
      </c>
      <c r="E20" s="27">
        <f t="shared" si="1"/>
        <v>0.8733828298</v>
      </c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4"/>
      <c r="B27" s="4"/>
      <c r="C27" s="4"/>
      <c r="D27" s="4"/>
      <c r="E27" s="4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</row>
    <row r="32">
      <c r="A32" s="4"/>
    </row>
    <row r="33">
      <c r="A33" s="4"/>
    </row>
    <row r="34">
      <c r="A34" s="4"/>
    </row>
    <row r="35">
      <c r="A35" s="28"/>
      <c r="B35" s="29" t="s">
        <v>155</v>
      </c>
    </row>
    <row r="36">
      <c r="A36" s="28"/>
    </row>
    <row r="37">
      <c r="A37" s="28"/>
      <c r="B37" s="29" t="s">
        <v>156</v>
      </c>
    </row>
    <row r="38">
      <c r="A38" s="28"/>
    </row>
    <row r="39">
      <c r="A39" s="28"/>
    </row>
    <row r="40">
      <c r="A40" s="28"/>
    </row>
    <row r="41">
      <c r="A41" s="4"/>
      <c r="B41" s="4"/>
      <c r="C41" s="4"/>
      <c r="D41" s="4"/>
      <c r="E41" s="4"/>
    </row>
    <row r="42">
      <c r="A42" s="30" t="s">
        <v>157</v>
      </c>
      <c r="C42" s="31" t="s">
        <v>158</v>
      </c>
      <c r="D42" s="5" t="s">
        <v>159</v>
      </c>
    </row>
    <row r="43">
      <c r="A43" s="30" t="s">
        <v>176</v>
      </c>
      <c r="C43" s="5" t="s">
        <v>161</v>
      </c>
      <c r="D43" s="5" t="s">
        <v>162</v>
      </c>
    </row>
  </sheetData>
  <mergeCells count="15">
    <mergeCell ref="D8:E8"/>
    <mergeCell ref="B1:E1"/>
    <mergeCell ref="B2:E2"/>
    <mergeCell ref="B3:E3"/>
    <mergeCell ref="B4:E4"/>
    <mergeCell ref="B5:E5"/>
    <mergeCell ref="B6:E6"/>
    <mergeCell ref="D7:E7"/>
    <mergeCell ref="B31:E34"/>
    <mergeCell ref="A42:B42"/>
    <mergeCell ref="A43:B43"/>
    <mergeCell ref="D42:E42"/>
    <mergeCell ref="D43:E43"/>
    <mergeCell ref="B35:E36"/>
    <mergeCell ref="B37:E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