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r. Avinash Mind (AM-IV)" sheetId="2" r:id="rId4"/>
    <sheet state="visible" name="Ms. Vandana Pandey (PS-I)" sheetId="3" r:id="rId5"/>
    <sheet state="visible" name="Ms. Kanchan Nargale (EM-II)" sheetId="4" r:id="rId6"/>
    <sheet state="visible" name="Mr. Aniruddha Ray (EFW)" sheetId="5" r:id="rId7"/>
    <sheet state="visible" name="Mrs. Jisha Satish (ADIC)" sheetId="6" r:id="rId8"/>
    <sheet state="visible" name="Mr. Yash Malviya (EN)" sheetId="7" r:id="rId9"/>
  </sheets>
  <definedNames/>
  <calcPr/>
</workbook>
</file>

<file path=xl/sharedStrings.xml><?xml version="1.0" encoding="utf-8"?>
<sst xmlns="http://schemas.openxmlformats.org/spreadsheetml/2006/main" count="321" uniqueCount="175">
  <si>
    <t>Timestamp</t>
  </si>
  <si>
    <t>Email Address</t>
  </si>
  <si>
    <t>1] Teaching Skill and methodology. [Mr. Avinash Mind (AM-IV)]</t>
  </si>
  <si>
    <t>1] Teaching Skill and methodology. [Ms. Vandana Pandey (PS-I)]</t>
  </si>
  <si>
    <t>1] Teaching Skill and methodology. [Ms. Kanchan Nargale (EM-II)]</t>
  </si>
  <si>
    <t>1] Teaching Skill and methodology. [Mr. Aniruddha Ray (EFW)]</t>
  </si>
  <si>
    <t>1] Teaching Skill and methodology. [Mrs. Jisha Satish (ADIC)]</t>
  </si>
  <si>
    <t>1] Teaching Skill and methodology. [Mr. Yash Malviya (EN)]</t>
  </si>
  <si>
    <t>2] Conducts Classes Regularly and on time * [Mr. Avinash Mind (AM-IV)]</t>
  </si>
  <si>
    <t>2] Conducts Classes Regularly and on time * [Ms. Vandana Pandey (PS-I)]</t>
  </si>
  <si>
    <t>2] Conducts Classes Regularly and on time * [Ms. Kanchan Nargale (EM-II)]</t>
  </si>
  <si>
    <t>2] Conducts Classes Regularly and on time * [Mr. Aniruddha Ray (EFW)]</t>
  </si>
  <si>
    <t>2] Conducts Classes Regularly and on time * [Mrs. Jisha Satish (ADIC)]</t>
  </si>
  <si>
    <t>2] Conducts Classes Regularly and on time * [Mr. Yash Malviya (EN)]</t>
  </si>
  <si>
    <t>3] Completes syllabus [Mr. Avinash Mind (AM-IV)]</t>
  </si>
  <si>
    <t>3] Completes syllabus [Ms. Vandana Pandey (PS-I)]</t>
  </si>
  <si>
    <t>3] Completes syllabus [Ms. Kanchan Nargale (EM-II)]</t>
  </si>
  <si>
    <t>3] Completes syllabus [Mr. Aniruddha Ray (EFW)]</t>
  </si>
  <si>
    <t>3] Completes syllabus [Mrs. Jisha Satish (ADIC)]</t>
  </si>
  <si>
    <t>3] Completes syllabus [Mr. Yash Malviya (EN)]</t>
  </si>
  <si>
    <t>4] Use of various teaching aids ( Blackboard, Projector, Videos etc) [Mr. Avinash Mind (AM-IV)]</t>
  </si>
  <si>
    <t>4] Use of various teaching aids ( Blackboard, Projector, Videos etc) [Ms. Vandana Pandey (PS-I)]</t>
  </si>
  <si>
    <t>4] Use of various teaching aids ( Blackboard, Projector, Videos etc) [Ms. Kanchan Nargale (EM-II)]</t>
  </si>
  <si>
    <t>4] Use of various teaching aids ( Blackboard, Projector, Videos etc) [Mr. Aniruddha Ray (EFW)]</t>
  </si>
  <si>
    <t>4] Use of various teaching aids ( Blackboard, Projector, Videos etc) [Mrs. Jisha Satish (ADIC)]</t>
  </si>
  <si>
    <t>4] Use of various teaching aids ( Blackboard, Projector, Videos etc) [Mr. Yash Malviya (EN)]</t>
  </si>
  <si>
    <t>5] Makes Class interactive through question and answer sessions [Mr. Avinash Mind (AM-IV)]</t>
  </si>
  <si>
    <t>5] Makes Class interactive through question and answer sessions [Ms. Vandana Pandey (PS-I)]</t>
  </si>
  <si>
    <t>5] Makes Class interactive through question and answer sessions [Ms. Kanchan Nargale (EM-II)]</t>
  </si>
  <si>
    <t>5] Makes Class interactive through question and answer sessions [Mr. Aniruddha Ray (EFW)]</t>
  </si>
  <si>
    <t>5] Makes Class interactive through question and answer sessions [Mrs. Jisha Satish (ADIC)]</t>
  </si>
  <si>
    <t>5] Makes Class interactive through question and answer sessions [Mr. Yash Malviya (EN)]</t>
  </si>
  <si>
    <t>6] Provides helpful comments on University papers and exams  [Mr. Avinash Mind (AM-IV)]</t>
  </si>
  <si>
    <t>6] Provides helpful comments on University papers and exams  [Ms. Vandana Pandey (PS-I)]</t>
  </si>
  <si>
    <t>6] Provides helpful comments on University papers and exams  [Ms. Kanchan Nargale (EM-II)]</t>
  </si>
  <si>
    <t>6] Provides helpful comments on University papers and exams  [Mr. Aniruddha Ray (EFW)]</t>
  </si>
  <si>
    <t>6] Provides helpful comments on University papers and exams  [Mrs. Jisha Satish (ADIC)]</t>
  </si>
  <si>
    <t>6] Provides helpful comments on University papers and exams  [Mr. Yash Malviya (EN)]</t>
  </si>
  <si>
    <t>7] Command on Communication and audibility  [Mr. Avinash Mind (AM-IV)]</t>
  </si>
  <si>
    <t>7] Command on Communication and audibility  [Ms. Vandana Pandey (PS-I)]</t>
  </si>
  <si>
    <t>7] Command on Communication and audibility  [Ms. Kanchan Nargale (EM-II)]</t>
  </si>
  <si>
    <t>7] Command on Communication and audibility  [Mr. Aniruddha Ray (EFW)]</t>
  </si>
  <si>
    <t>7] Command on Communication and audibility  [Mrs. Jisha Satish (ADIC)]</t>
  </si>
  <si>
    <t>7] Command on Communication and audibility  [Mr. Yash Malviya (EN)]</t>
  </si>
  <si>
    <t>8] Motivates students for learning the subject [Mr. Avinash Mind (AM-IV)]</t>
  </si>
  <si>
    <t>8] Motivates students for learning the subject [Ms. Vandana Pandey (PS-I)]</t>
  </si>
  <si>
    <t>8] Motivates students for learning the subject [Ms. Kanchan Nargale (EM-II)]</t>
  </si>
  <si>
    <t>8] Motivates students for learning the subject [Mr. Aniruddha Ray (EFW)]</t>
  </si>
  <si>
    <t>8] Motivates students for learning the subject [Mrs. Jisha Satish (ADIC)]</t>
  </si>
  <si>
    <t>8] Motivates students for learning the subject [Mr. Yash Malviya (EN)]</t>
  </si>
  <si>
    <t>9] Shares Reference and Study material  [Mr. Avinash Mind (AM-IV)]</t>
  </si>
  <si>
    <t>9] Shares Reference and Study material  [Ms. Vandana Pandey (PS-I)]</t>
  </si>
  <si>
    <t>9] Shares Reference and Study material  [Ms. Kanchan Nargale (EM-II)]</t>
  </si>
  <si>
    <t>9] Shares Reference and Study material  [Mr. Aniruddha Ray (EFW)]</t>
  </si>
  <si>
    <t>9] Shares Reference and Study material  [Mrs. Jisha Satish (ADIC)]</t>
  </si>
  <si>
    <t>9] Shares Reference and Study material  [Mr. Yash Malviya (EN)]</t>
  </si>
  <si>
    <t>10] Maintains Discipline and order of the Class [Mr. Avinash Mind (AM-IV)]</t>
  </si>
  <si>
    <t>10] Maintains Discipline and order of the Class [Ms. Vandana Pandey (PS-I)]</t>
  </si>
  <si>
    <t>10] Maintains Discipline and order of the Class [Ms. Kanchan Nargale (EM-II)]</t>
  </si>
  <si>
    <t>10] Maintains Discipline and order of the Class [Mr. Aniruddha Ray (EFW)]</t>
  </si>
  <si>
    <t>10] Maintains Discipline and order of the Class [Mrs. Jisha Satish (ADIC)]</t>
  </si>
  <si>
    <t>10] Maintains Discipline and order of the Class [Mr. Yash Malviya (EN)]</t>
  </si>
  <si>
    <t>pranalikamble1218@gmail.com</t>
  </si>
  <si>
    <t>aniketpatil697@gmail.com</t>
  </si>
  <si>
    <t>dileepshukla421@gmail.com</t>
  </si>
  <si>
    <t>jidukamble1999@gmail.com</t>
  </si>
  <si>
    <t>ss499113@gmail.com</t>
  </si>
  <si>
    <t>prajapatineha22299@gmail.com</t>
  </si>
  <si>
    <t>pratikrithe1@gmail.com</t>
  </si>
  <si>
    <t>prathmeshmumbai2510@gmail.com</t>
  </si>
  <si>
    <t>lokhandepratik82@gmail.com</t>
  </si>
  <si>
    <t>pratikpasalkar3@gmail.com</t>
  </si>
  <si>
    <t>Phondakerohit99@gmail.com</t>
  </si>
  <si>
    <t>viteshyadav999@gmail.com</t>
  </si>
  <si>
    <t>shitalsambare11@gmail.com</t>
  </si>
  <si>
    <t>vishalsagar1650@gmail.com</t>
  </si>
  <si>
    <t>vijayadsol26@gmail.com</t>
  </si>
  <si>
    <t>khanismailk100@gmail.com</t>
  </si>
  <si>
    <t>sankalpwanare98@gmail.com</t>
  </si>
  <si>
    <t>sudhirvishwakarma1721@gmail.com</t>
  </si>
  <si>
    <t>tejasshirke8.ts@gmail.com</t>
  </si>
  <si>
    <t>nikitapotey@gmail.com</t>
  </si>
  <si>
    <t>vaibhavteli200ns@gmail.com</t>
  </si>
  <si>
    <t>3, 1</t>
  </si>
  <si>
    <t>nirajtikhe57@gmail.com</t>
  </si>
  <si>
    <t>kedar2000prabhune@gmail.com</t>
  </si>
  <si>
    <t>5yogeshp99@gmail.com</t>
  </si>
  <si>
    <t>manishem007@gmail.com</t>
  </si>
  <si>
    <t>poojasao550@gmail.com</t>
  </si>
  <si>
    <t>komalgr11298@gmail.com</t>
  </si>
  <si>
    <t>brijeshvora99@gmail.com</t>
  </si>
  <si>
    <t>aakusuryawanshi13@gmail.com</t>
  </si>
  <si>
    <t>thakurvikas710@gmail.com</t>
  </si>
  <si>
    <t>jiteshmalgavi96@gmail.com</t>
  </si>
  <si>
    <t>darshkamble99@gmail.com</t>
  </si>
  <si>
    <t>rajshreekhade38@gmail.com</t>
  </si>
  <si>
    <t>sangramzute1@gmail.com</t>
  </si>
  <si>
    <t>dargerohan1999@gmail.com</t>
  </si>
  <si>
    <t>shetakesiddhesh@gmail.com</t>
  </si>
  <si>
    <t>umeshpatil122000@gmail.com</t>
  </si>
  <si>
    <t>2, 1</t>
  </si>
  <si>
    <t>rohitlohar7866@gmail.com</t>
  </si>
  <si>
    <t>anujasalave3@gmail.com</t>
  </si>
  <si>
    <t>sakshimbhopi@gmail.com</t>
  </si>
  <si>
    <t>manalivadnere123@gmail.com</t>
  </si>
  <si>
    <t>aratigowari2018@gmail.com</t>
  </si>
  <si>
    <t>thakurmanali524@gmali.com</t>
  </si>
  <si>
    <t>mehulzalte16@gmail.com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</si>
  <si>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</si>
  <si>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</si>
  <si>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</si>
  <si>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</si>
  <si>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Mid Semester Faculty Feedback Report</t>
  </si>
  <si>
    <t>SE (B) Sem IV</t>
  </si>
  <si>
    <t>Rutik2000rk@gmail.com</t>
  </si>
  <si>
    <t>No. of Responses = 61</t>
  </si>
  <si>
    <t>aniketshirose23@gmail.com</t>
  </si>
  <si>
    <t>rautshubham147@gmail.com</t>
  </si>
  <si>
    <t>Course</t>
  </si>
  <si>
    <t>Power System-I</t>
  </si>
  <si>
    <t>pranaymr88@gmail.com</t>
  </si>
  <si>
    <t xml:space="preserve">Name: Ms. Vandana Pandey </t>
  </si>
  <si>
    <t>omkargharat07@gmail.com</t>
  </si>
  <si>
    <t>raoraneakshata2000@gmail.com</t>
  </si>
  <si>
    <t>Sr. No.</t>
  </si>
  <si>
    <t>Title</t>
  </si>
  <si>
    <t>adarshshinde900@gmail.com</t>
  </si>
  <si>
    <t>Average</t>
  </si>
  <si>
    <t>Percentage</t>
  </si>
  <si>
    <t>deepaksonawane255@gmail.com</t>
  </si>
  <si>
    <t>Teaching Skill and methodology</t>
  </si>
  <si>
    <t>sayalip2031@gmail.com</t>
  </si>
  <si>
    <t>patiltanmay107@gmail.com</t>
  </si>
  <si>
    <t>ajaynarale46@gmail.com</t>
  </si>
  <si>
    <t>durgeshkudtarkar.dk@gmail.com</t>
  </si>
  <si>
    <t>shoaib1178@gmail.com</t>
  </si>
  <si>
    <t>surajypatil8217@gmail.com</t>
  </si>
  <si>
    <t>Conducts Classes Regularly and on time</t>
  </si>
  <si>
    <t>kapsemanav2705@gmail.com</t>
  </si>
  <si>
    <t>thakarepratik25@gmail.com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</si>
  <si>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</si>
  <si>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</si>
  <si>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</si>
  <si>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</si>
  <si>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</si>
  <si>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</si>
  <si>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</si>
  <si>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</si>
  <si>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</si>
  <si>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</si>
  <si>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</si>
  <si>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</si>
  <si>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</si>
  <si>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</si>
  <si>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Ms. Vandana Pandey</t>
  </si>
  <si>
    <t xml:space="preserve">                                            Dr. S. R. Deore </t>
  </si>
  <si>
    <t>Dr. D. G. Borse</t>
  </si>
  <si>
    <t>Applied Mathematics-IV</t>
  </si>
  <si>
    <t xml:space="preserve">Name: Mr. Avinash Mind </t>
  </si>
  <si>
    <t>Mr. Avinash Mind</t>
  </si>
  <si>
    <t>Analog and Digital Integrated Circuits</t>
  </si>
  <si>
    <t>Electromagnetic Field and wave Theory</t>
  </si>
  <si>
    <t>Name: Mrs. Jisha Satish</t>
  </si>
  <si>
    <t xml:space="preserve">Name: Mr. Aniruddha Ray </t>
  </si>
  <si>
    <t>Theory</t>
  </si>
  <si>
    <t>Total (Average)</t>
  </si>
  <si>
    <t>Mrs. Jisha Satish</t>
  </si>
  <si>
    <t>Electrical Machine-II</t>
  </si>
  <si>
    <t>Name: Ms. Kanchan Nargale</t>
  </si>
  <si>
    <t>Ms. Kanchan Nargale</t>
  </si>
  <si>
    <t>Mr. Aniruddha Ray</t>
  </si>
  <si>
    <t>No. of Responses =61</t>
  </si>
  <si>
    <t>Electrical Network</t>
  </si>
  <si>
    <t>Name: Mr. Yash Malviya</t>
  </si>
  <si>
    <t>Mr. Yash Malviya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</si>
</sst>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0" fillId="0" fontId="1" numFmtId="2" xfId="0" applyFont="1" applyNumberFormat="1"/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  <xf borderId="5" fillId="2" fontId="5" numFmtId="0" xfId="0" applyAlignment="1" applyBorder="1" applyFont="1">
      <alignment readingOrder="0" shrinkToFit="0" vertical="bottom" wrapText="1"/>
    </xf>
    <xf borderId="2" fillId="0" fontId="2" numFmtId="0" xfId="0" applyAlignment="1" applyBorder="1" applyFont="1">
      <alignment horizontal="right" readingOrder="0" vertical="bottom"/>
    </xf>
    <xf borderId="5" fillId="2" fontId="5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Avinash Mind (AM-IV)'!$C$10:$C$19</c:f>
            </c:strRef>
          </c:cat>
          <c:val>
            <c:numRef>
              <c:f>'Mr. Avinash Mind (AM-IV)'!$E$10:$E$19</c:f>
            </c:numRef>
          </c:val>
        </c:ser>
        <c:axId val="1600820301"/>
        <c:axId val="1394602110"/>
      </c:barChart>
      <c:catAx>
        <c:axId val="160082030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94602110"/>
      </c:catAx>
      <c:valAx>
        <c:axId val="139460211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0082030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Vandana Pandey (PS-I)'!$C$10:$C$19</c:f>
            </c:strRef>
          </c:cat>
          <c:val>
            <c:numRef>
              <c:f>'Ms. Vandana Pandey (PS-I)'!$E$10:$E$19</c:f>
            </c:numRef>
          </c:val>
        </c:ser>
        <c:axId val="713806870"/>
        <c:axId val="1105096666"/>
      </c:barChart>
      <c:catAx>
        <c:axId val="71380687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105096666"/>
      </c:catAx>
      <c:valAx>
        <c:axId val="110509666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713806870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Kanchan Nargale (EM-II)'!$C$10:$C$19</c:f>
            </c:strRef>
          </c:cat>
          <c:val>
            <c:numRef>
              <c:f>'Ms. Kanchan Nargale (EM-II)'!$E$10:$E$19</c:f>
            </c:numRef>
          </c:val>
        </c:ser>
        <c:axId val="63004972"/>
        <c:axId val="1848377240"/>
      </c:barChart>
      <c:catAx>
        <c:axId val="6300497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848377240"/>
      </c:catAx>
      <c:valAx>
        <c:axId val="184837724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63004972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Aniruddha Ray (EFW)'!$C$10:$C$19</c:f>
            </c:strRef>
          </c:cat>
          <c:val>
            <c:numRef>
              <c:f>'Mr. Aniruddha Ray (EFW)'!$E$10:$E$19</c:f>
            </c:numRef>
          </c:val>
        </c:ser>
        <c:axId val="1266465704"/>
        <c:axId val="1737568434"/>
      </c:barChart>
      <c:catAx>
        <c:axId val="126646570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737568434"/>
      </c:catAx>
      <c:valAx>
        <c:axId val="173756843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66465704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Jisha Satish (ADIC)'!$C$10:$C$19</c:f>
            </c:strRef>
          </c:cat>
          <c:val>
            <c:numRef>
              <c:f>'Mrs. Jisha Satish (ADIC)'!$E$10:$E$19</c:f>
            </c:numRef>
          </c:val>
        </c:ser>
        <c:axId val="1429845224"/>
        <c:axId val="380872061"/>
      </c:barChart>
      <c:catAx>
        <c:axId val="142984522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80872061"/>
      </c:catAx>
      <c:valAx>
        <c:axId val="38087206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429845224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Yash Malviya (EN)'!$C$10:$C$19</c:f>
            </c:strRef>
          </c:cat>
          <c:val>
            <c:numRef>
              <c:f>'Mr. Yash Malviya (EN)'!$E$10:$E$19</c:f>
            </c:numRef>
          </c:val>
        </c:ser>
        <c:axId val="1245234060"/>
        <c:axId val="352799402"/>
      </c:barChart>
      <c:catAx>
        <c:axId val="124523406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52799402"/>
      </c:catAx>
      <c:valAx>
        <c:axId val="35279940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45234060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43532.56461184028</v>
      </c>
      <c r="B2" s="2" t="s">
        <v>62</v>
      </c>
      <c r="C2" s="2">
        <v>2.0</v>
      </c>
      <c r="D2" s="2">
        <v>2.0</v>
      </c>
      <c r="E2" s="2">
        <v>3.0</v>
      </c>
      <c r="F2" s="2">
        <v>3.0</v>
      </c>
      <c r="G2" s="2">
        <v>3.0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2.0</v>
      </c>
      <c r="U2" s="2">
        <v>2.0</v>
      </c>
      <c r="V2" s="2">
        <v>3.0</v>
      </c>
      <c r="W2" s="2">
        <v>2.0</v>
      </c>
      <c r="X2" s="2">
        <v>2.0</v>
      </c>
      <c r="Y2" s="2">
        <v>2.0</v>
      </c>
      <c r="Z2" s="2">
        <v>1.0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2.0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2.0</v>
      </c>
      <c r="AM2" s="2">
        <v>3.0</v>
      </c>
      <c r="AN2" s="2">
        <v>2.0</v>
      </c>
      <c r="AO2" s="2">
        <v>3.0</v>
      </c>
      <c r="AP2" s="2">
        <v>2.0</v>
      </c>
      <c r="AQ2" s="2">
        <v>3.0</v>
      </c>
      <c r="AR2" s="2">
        <v>2.0</v>
      </c>
      <c r="AS2" s="2">
        <v>3.0</v>
      </c>
      <c r="AT2" s="2">
        <v>2.0</v>
      </c>
      <c r="AU2" s="2">
        <v>3.0</v>
      </c>
      <c r="AV2" s="2">
        <v>2.0</v>
      </c>
      <c r="AW2" s="2">
        <v>3.0</v>
      </c>
      <c r="AX2" s="2">
        <v>1.0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2.0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43532.57085739583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43532.58322623842</v>
      </c>
      <c r="B4" s="2" t="s">
        <v>64</v>
      </c>
      <c r="C4" s="2">
        <v>3.0</v>
      </c>
      <c r="D4" s="2">
        <v>3.0</v>
      </c>
      <c r="E4" s="2">
        <v>3.0</v>
      </c>
      <c r="F4" s="2">
        <v>2.0</v>
      </c>
      <c r="G4" s="2">
        <v>3.0</v>
      </c>
      <c r="H4" s="2">
        <v>1.0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1.0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1.0</v>
      </c>
      <c r="U4" s="2">
        <v>2.0</v>
      </c>
      <c r="V4" s="2">
        <v>3.0</v>
      </c>
      <c r="W4" s="2">
        <v>2.0</v>
      </c>
      <c r="X4" s="2">
        <v>1.0</v>
      </c>
      <c r="Y4" s="2">
        <v>2.0</v>
      </c>
      <c r="Z4" s="2">
        <v>1.0</v>
      </c>
      <c r="AA4" s="2">
        <v>3.0</v>
      </c>
      <c r="AB4" s="2">
        <v>3.0</v>
      </c>
      <c r="AC4" s="2">
        <v>3.0</v>
      </c>
      <c r="AD4" s="2">
        <v>2.0</v>
      </c>
      <c r="AE4" s="2">
        <v>3.0</v>
      </c>
      <c r="AF4" s="2">
        <v>1.0</v>
      </c>
      <c r="AG4" s="2">
        <v>3.0</v>
      </c>
      <c r="AH4" s="2">
        <v>3.0</v>
      </c>
      <c r="AI4" s="2">
        <v>3.0</v>
      </c>
      <c r="AJ4" s="2">
        <v>3.0</v>
      </c>
      <c r="AK4" s="2">
        <v>2.0</v>
      </c>
      <c r="AL4" s="2">
        <v>1.0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1.0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1.0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1.0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1.0</v>
      </c>
    </row>
    <row r="5">
      <c r="A5" s="1">
        <v>43532.5838659375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2.0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2.0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2.0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2.0</v>
      </c>
    </row>
    <row r="6">
      <c r="A6" s="1">
        <v>43532.594093182866</v>
      </c>
      <c r="B6" s="2" t="s">
        <v>66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2.0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2.0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1.0</v>
      </c>
    </row>
    <row r="7">
      <c r="A7" s="1">
        <v>43532.598008229164</v>
      </c>
      <c r="B7" s="2" t="s">
        <v>67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43532.63113179398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43532.6351771412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2.0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2.0</v>
      </c>
      <c r="U9" s="2">
        <v>3.0</v>
      </c>
      <c r="V9" s="2">
        <v>3.0</v>
      </c>
      <c r="W9" s="2">
        <v>3.0</v>
      </c>
      <c r="X9" s="2">
        <v>2.0</v>
      </c>
      <c r="Y9" s="2">
        <v>3.0</v>
      </c>
      <c r="Z9" s="2">
        <v>2.0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1.0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43532.67831342593</v>
      </c>
      <c r="B10" s="2" t="s">
        <v>70</v>
      </c>
      <c r="C10" s="2">
        <v>3.0</v>
      </c>
      <c r="D10" s="2">
        <v>2.0</v>
      </c>
      <c r="E10" s="2">
        <v>3.0</v>
      </c>
      <c r="F10" s="2">
        <v>1.0</v>
      </c>
      <c r="G10" s="2">
        <v>3.0</v>
      </c>
      <c r="H10" s="2">
        <v>1.0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1.0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1.0</v>
      </c>
      <c r="U10" s="2">
        <v>2.0</v>
      </c>
      <c r="V10" s="2">
        <v>3.0</v>
      </c>
      <c r="W10" s="2">
        <v>2.0</v>
      </c>
      <c r="X10" s="2">
        <v>1.0</v>
      </c>
      <c r="Y10" s="2">
        <v>1.0</v>
      </c>
      <c r="Z10" s="2">
        <v>1.0</v>
      </c>
      <c r="AA10" s="2">
        <v>3.0</v>
      </c>
      <c r="AB10" s="2">
        <v>3.0</v>
      </c>
      <c r="AC10" s="2">
        <v>3.0</v>
      </c>
      <c r="AD10" s="2">
        <v>2.0</v>
      </c>
      <c r="AE10" s="2">
        <v>3.0</v>
      </c>
      <c r="AF10" s="2">
        <v>1.0</v>
      </c>
      <c r="AG10" s="2">
        <v>3.0</v>
      </c>
      <c r="AH10" s="2">
        <v>3.0</v>
      </c>
      <c r="AI10" s="2">
        <v>3.0</v>
      </c>
      <c r="AJ10" s="2">
        <v>1.0</v>
      </c>
      <c r="AK10" s="2">
        <v>3.0</v>
      </c>
      <c r="AL10" s="2">
        <v>1.0</v>
      </c>
      <c r="AM10" s="2">
        <v>3.0</v>
      </c>
      <c r="AN10" s="2">
        <v>3.0</v>
      </c>
      <c r="AO10" s="2">
        <v>3.0</v>
      </c>
      <c r="AP10" s="2">
        <v>2.0</v>
      </c>
      <c r="AQ10" s="2">
        <v>3.0</v>
      </c>
      <c r="AR10" s="2">
        <v>1.0</v>
      </c>
      <c r="AS10" s="2">
        <v>3.0</v>
      </c>
      <c r="AT10" s="2">
        <v>3.0</v>
      </c>
      <c r="AU10" s="2">
        <v>3.0</v>
      </c>
      <c r="AV10" s="2">
        <v>2.0</v>
      </c>
      <c r="AW10" s="2">
        <v>3.0</v>
      </c>
      <c r="AX10" s="2">
        <v>2.0</v>
      </c>
      <c r="AY10" s="2">
        <v>1.0</v>
      </c>
      <c r="AZ10" s="2">
        <v>3.0</v>
      </c>
      <c r="BA10" s="2">
        <v>3.0</v>
      </c>
      <c r="BB10" s="2">
        <v>3.0</v>
      </c>
      <c r="BC10" s="2">
        <v>3.0</v>
      </c>
      <c r="BD10" s="2">
        <v>1.0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1.0</v>
      </c>
    </row>
    <row r="11">
      <c r="A11" s="1">
        <v>43532.686509629624</v>
      </c>
      <c r="B11" s="2" t="s">
        <v>71</v>
      </c>
      <c r="C11" s="2">
        <v>3.0</v>
      </c>
      <c r="D11" s="2">
        <v>3.0</v>
      </c>
      <c r="E11" s="2">
        <v>2.0</v>
      </c>
      <c r="F11" s="2">
        <v>2.0</v>
      </c>
      <c r="G11" s="2">
        <v>3.0</v>
      </c>
      <c r="H11" s="2">
        <v>2.0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2.0</v>
      </c>
      <c r="U11" s="2">
        <v>2.0</v>
      </c>
      <c r="V11" s="2">
        <v>3.0</v>
      </c>
      <c r="W11" s="2">
        <v>2.0</v>
      </c>
      <c r="X11" s="2">
        <v>2.0</v>
      </c>
      <c r="Y11" s="2">
        <v>2.0</v>
      </c>
      <c r="Z11" s="2">
        <v>2.0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2.0</v>
      </c>
      <c r="AJ11" s="2">
        <v>2.0</v>
      </c>
      <c r="AK11" s="2">
        <v>3.0</v>
      </c>
      <c r="AL11" s="2">
        <v>1.0</v>
      </c>
      <c r="AM11" s="2">
        <v>2.0</v>
      </c>
      <c r="AN11" s="2">
        <v>3.0</v>
      </c>
      <c r="AO11" s="2">
        <v>2.0</v>
      </c>
      <c r="AP11" s="2">
        <v>3.0</v>
      </c>
      <c r="AQ11" s="2">
        <v>2.0</v>
      </c>
      <c r="AR11" s="2">
        <v>1.0</v>
      </c>
      <c r="AS11" s="2">
        <v>3.0</v>
      </c>
      <c r="AT11" s="2">
        <v>2.0</v>
      </c>
      <c r="AU11" s="2">
        <v>3.0</v>
      </c>
      <c r="AV11" s="2">
        <v>2.0</v>
      </c>
      <c r="AW11" s="2">
        <v>3.0</v>
      </c>
      <c r="AX11" s="2">
        <v>2.0</v>
      </c>
      <c r="AY11" s="2">
        <v>2.0</v>
      </c>
      <c r="AZ11" s="2">
        <v>3.0</v>
      </c>
      <c r="BA11" s="2">
        <v>2.0</v>
      </c>
      <c r="BB11" s="2">
        <v>3.0</v>
      </c>
      <c r="BC11" s="2">
        <v>3.0</v>
      </c>
      <c r="BD11" s="2">
        <v>1.0</v>
      </c>
      <c r="BE11" s="2">
        <v>2.0</v>
      </c>
      <c r="BF11" s="2">
        <v>2.0</v>
      </c>
      <c r="BG11" s="2">
        <v>3.0</v>
      </c>
      <c r="BH11" s="2">
        <v>3.0</v>
      </c>
      <c r="BI11" s="2">
        <v>2.0</v>
      </c>
      <c r="BJ11" s="2">
        <v>2.0</v>
      </c>
    </row>
    <row r="12">
      <c r="A12" s="1">
        <v>43532.686703506944</v>
      </c>
      <c r="B12" s="2" t="s">
        <v>72</v>
      </c>
      <c r="C12" s="2">
        <v>2.0</v>
      </c>
      <c r="D12" s="2">
        <v>3.0</v>
      </c>
      <c r="E12" s="2">
        <v>2.0</v>
      </c>
      <c r="F12" s="2">
        <v>2.0</v>
      </c>
      <c r="G12" s="2">
        <v>3.0</v>
      </c>
      <c r="H12" s="2">
        <v>1.0</v>
      </c>
      <c r="I12" s="2">
        <v>3.0</v>
      </c>
      <c r="J12" s="2">
        <v>3.0</v>
      </c>
      <c r="K12" s="2">
        <v>2.0</v>
      </c>
      <c r="L12" s="2">
        <v>2.0</v>
      </c>
      <c r="M12" s="2">
        <v>2.0</v>
      </c>
      <c r="N12" s="2">
        <v>2.0</v>
      </c>
      <c r="O12" s="2">
        <v>2.0</v>
      </c>
      <c r="P12" s="2">
        <v>3.0</v>
      </c>
      <c r="Q12" s="2">
        <v>2.0</v>
      </c>
      <c r="R12" s="2">
        <v>2.0</v>
      </c>
      <c r="S12" s="2">
        <v>3.0</v>
      </c>
      <c r="T12" s="2">
        <v>2.0</v>
      </c>
      <c r="U12" s="2">
        <v>2.0</v>
      </c>
      <c r="V12" s="2">
        <v>3.0</v>
      </c>
      <c r="W12" s="2">
        <v>2.0</v>
      </c>
      <c r="X12" s="2">
        <v>2.0</v>
      </c>
      <c r="Y12" s="2">
        <v>2.0</v>
      </c>
      <c r="Z12" s="2">
        <v>2.0</v>
      </c>
      <c r="AA12" s="2">
        <v>3.0</v>
      </c>
      <c r="AB12" s="2">
        <v>3.0</v>
      </c>
      <c r="AC12" s="2">
        <v>2.0</v>
      </c>
      <c r="AD12" s="2">
        <v>2.0</v>
      </c>
      <c r="AE12" s="2">
        <v>2.0</v>
      </c>
      <c r="AF12" s="2">
        <v>2.0</v>
      </c>
      <c r="AG12" s="2">
        <v>3.0</v>
      </c>
      <c r="AH12" s="2">
        <v>3.0</v>
      </c>
      <c r="AI12" s="2">
        <v>2.0</v>
      </c>
      <c r="AJ12" s="2">
        <v>2.0</v>
      </c>
      <c r="AK12" s="2">
        <v>2.0</v>
      </c>
      <c r="AL12" s="2">
        <v>2.0</v>
      </c>
      <c r="AM12" s="2">
        <v>3.0</v>
      </c>
      <c r="AN12" s="2">
        <v>3.0</v>
      </c>
      <c r="AO12" s="2">
        <v>2.0</v>
      </c>
      <c r="AP12" s="2">
        <v>3.0</v>
      </c>
      <c r="AQ12" s="2">
        <v>2.0</v>
      </c>
      <c r="AR12" s="2">
        <v>2.0</v>
      </c>
      <c r="AS12" s="2">
        <v>2.0</v>
      </c>
      <c r="AT12" s="2">
        <v>2.0</v>
      </c>
      <c r="AU12" s="2">
        <v>2.0</v>
      </c>
      <c r="AV12" s="2">
        <v>2.0</v>
      </c>
      <c r="AW12" s="2">
        <v>2.0</v>
      </c>
      <c r="AX12" s="2">
        <v>2.0</v>
      </c>
      <c r="AY12" s="2">
        <v>2.0</v>
      </c>
      <c r="AZ12" s="2">
        <v>2.0</v>
      </c>
      <c r="BA12" s="2">
        <v>2.0</v>
      </c>
      <c r="BB12" s="2">
        <v>2.0</v>
      </c>
      <c r="BC12" s="2">
        <v>2.0</v>
      </c>
      <c r="BD12" s="2">
        <v>2.0</v>
      </c>
      <c r="BE12" s="2">
        <v>2.0</v>
      </c>
      <c r="BF12" s="2">
        <v>2.0</v>
      </c>
      <c r="BG12" s="2">
        <v>2.0</v>
      </c>
      <c r="BH12" s="2">
        <v>2.0</v>
      </c>
      <c r="BI12" s="2">
        <v>2.0</v>
      </c>
      <c r="BJ12" s="2">
        <v>2.0</v>
      </c>
    </row>
    <row r="13">
      <c r="A13" s="1">
        <v>43532.721530254625</v>
      </c>
      <c r="B13" s="2" t="s">
        <v>73</v>
      </c>
      <c r="C13" s="2">
        <v>3.0</v>
      </c>
      <c r="D13" s="2">
        <v>2.0</v>
      </c>
      <c r="E13" s="2">
        <v>2.0</v>
      </c>
      <c r="F13" s="2">
        <v>2.0</v>
      </c>
      <c r="G13" s="2">
        <v>2.0</v>
      </c>
      <c r="H13" s="2">
        <v>2.0</v>
      </c>
      <c r="I13" s="2">
        <v>3.0</v>
      </c>
      <c r="J13" s="2">
        <v>2.0</v>
      </c>
      <c r="K13" s="2">
        <v>2.0</v>
      </c>
      <c r="L13" s="2">
        <v>3.0</v>
      </c>
      <c r="M13" s="2">
        <v>2.0</v>
      </c>
      <c r="N13" s="2">
        <v>2.0</v>
      </c>
      <c r="O13" s="2">
        <v>3.0</v>
      </c>
      <c r="P13" s="2">
        <v>2.0</v>
      </c>
      <c r="Q13" s="2">
        <v>2.0</v>
      </c>
      <c r="R13" s="2">
        <v>2.0</v>
      </c>
      <c r="S13" s="2">
        <v>2.0</v>
      </c>
      <c r="T13" s="2">
        <v>2.0</v>
      </c>
      <c r="U13" s="2">
        <v>3.0</v>
      </c>
      <c r="V13" s="2">
        <v>2.0</v>
      </c>
      <c r="W13" s="2">
        <v>2.0</v>
      </c>
      <c r="X13" s="2">
        <v>2.0</v>
      </c>
      <c r="Y13" s="2">
        <v>2.0</v>
      </c>
      <c r="Z13" s="2">
        <v>2.0</v>
      </c>
      <c r="AA13" s="2">
        <v>3.0</v>
      </c>
      <c r="AB13" s="2">
        <v>2.0</v>
      </c>
      <c r="AC13" s="2">
        <v>2.0</v>
      </c>
      <c r="AD13" s="2">
        <v>2.0</v>
      </c>
      <c r="AE13" s="2">
        <v>2.0</v>
      </c>
      <c r="AF13" s="2">
        <v>2.0</v>
      </c>
      <c r="AG13" s="2">
        <v>3.0</v>
      </c>
      <c r="AH13" s="2">
        <v>2.0</v>
      </c>
      <c r="AI13" s="2">
        <v>2.0</v>
      </c>
      <c r="AJ13" s="2">
        <v>2.0</v>
      </c>
      <c r="AK13" s="2">
        <v>2.0</v>
      </c>
      <c r="AL13" s="2">
        <v>2.0</v>
      </c>
      <c r="AM13" s="2">
        <v>3.0</v>
      </c>
      <c r="AN13" s="2">
        <v>2.0</v>
      </c>
      <c r="AO13" s="2">
        <v>2.0</v>
      </c>
      <c r="AP13" s="2">
        <v>2.0</v>
      </c>
      <c r="AQ13" s="2">
        <v>2.0</v>
      </c>
      <c r="AR13" s="2">
        <v>2.0</v>
      </c>
      <c r="AS13" s="2">
        <v>3.0</v>
      </c>
      <c r="AT13" s="2">
        <v>2.0</v>
      </c>
      <c r="AU13" s="2">
        <v>2.0</v>
      </c>
      <c r="AV13" s="2">
        <v>2.0</v>
      </c>
      <c r="AW13" s="2">
        <v>2.0</v>
      </c>
      <c r="AX13" s="2">
        <v>2.0</v>
      </c>
      <c r="AY13" s="2">
        <v>3.0</v>
      </c>
      <c r="AZ13" s="2">
        <v>2.0</v>
      </c>
      <c r="BA13" s="2">
        <v>2.0</v>
      </c>
      <c r="BB13" s="2">
        <v>2.0</v>
      </c>
      <c r="BC13" s="2">
        <v>2.0</v>
      </c>
      <c r="BD13" s="2">
        <v>2.0</v>
      </c>
      <c r="BE13" s="2">
        <v>3.0</v>
      </c>
      <c r="BF13" s="2">
        <v>2.0</v>
      </c>
      <c r="BG13" s="2">
        <v>2.0</v>
      </c>
      <c r="BH13" s="2">
        <v>2.0</v>
      </c>
      <c r="BI13" s="2">
        <v>2.0</v>
      </c>
      <c r="BJ13" s="2">
        <v>2.0</v>
      </c>
    </row>
    <row r="14">
      <c r="A14" s="1">
        <v>43532.83576844908</v>
      </c>
      <c r="B14" s="2" t="s">
        <v>74</v>
      </c>
      <c r="C14" s="2">
        <v>3.0</v>
      </c>
      <c r="D14" s="2">
        <v>3.0</v>
      </c>
      <c r="E14" s="2">
        <v>2.0</v>
      </c>
      <c r="F14" s="2">
        <v>2.0</v>
      </c>
      <c r="G14" s="2">
        <v>3.0</v>
      </c>
      <c r="H14" s="2">
        <v>2.0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2.0</v>
      </c>
      <c r="Q14" s="2">
        <v>2.0</v>
      </c>
      <c r="R14" s="2">
        <v>2.0</v>
      </c>
      <c r="S14" s="2">
        <v>2.0</v>
      </c>
      <c r="T14" s="2">
        <v>1.0</v>
      </c>
      <c r="U14" s="2">
        <v>2.0</v>
      </c>
      <c r="V14" s="2">
        <v>3.0</v>
      </c>
      <c r="W14" s="2">
        <v>2.0</v>
      </c>
      <c r="X14" s="2">
        <v>1.0</v>
      </c>
      <c r="Y14" s="2">
        <v>1.0</v>
      </c>
      <c r="Z14" s="2">
        <v>1.0</v>
      </c>
      <c r="AA14" s="2">
        <v>3.0</v>
      </c>
      <c r="AB14" s="2">
        <v>3.0</v>
      </c>
      <c r="AC14" s="2">
        <v>2.0</v>
      </c>
      <c r="AD14" s="2">
        <v>2.0</v>
      </c>
      <c r="AE14" s="2">
        <v>2.0</v>
      </c>
      <c r="AF14" s="2">
        <v>1.0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2.0</v>
      </c>
      <c r="AM14" s="2">
        <v>3.0</v>
      </c>
      <c r="AN14" s="2">
        <v>2.0</v>
      </c>
      <c r="AO14" s="2">
        <v>2.0</v>
      </c>
      <c r="AP14" s="2">
        <v>2.0</v>
      </c>
      <c r="AQ14" s="2">
        <v>2.0</v>
      </c>
      <c r="AR14" s="2">
        <v>2.0</v>
      </c>
      <c r="AS14" s="2">
        <v>3.0</v>
      </c>
      <c r="AT14" s="2">
        <v>3.0</v>
      </c>
      <c r="AU14" s="2">
        <v>2.0</v>
      </c>
      <c r="AV14" s="2">
        <v>2.0</v>
      </c>
      <c r="AW14" s="2">
        <v>3.0</v>
      </c>
      <c r="AX14" s="2">
        <v>2.0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1.0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2.0</v>
      </c>
    </row>
    <row r="15">
      <c r="A15" s="1">
        <v>43532.83624402778</v>
      </c>
      <c r="B15" s="2" t="s">
        <v>75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2.0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43532.86921815972</v>
      </c>
      <c r="B16" s="2" t="s">
        <v>76</v>
      </c>
      <c r="C16" s="2">
        <v>3.0</v>
      </c>
      <c r="D16" s="2">
        <v>2.0</v>
      </c>
      <c r="E16" s="2">
        <v>3.0</v>
      </c>
      <c r="F16" s="2">
        <v>1.0</v>
      </c>
      <c r="G16" s="2">
        <v>1.0</v>
      </c>
      <c r="H16" s="2">
        <v>2.0</v>
      </c>
      <c r="I16" s="2">
        <v>2.0</v>
      </c>
      <c r="J16" s="2">
        <v>2.0</v>
      </c>
      <c r="K16" s="2">
        <v>3.0</v>
      </c>
      <c r="L16" s="2">
        <v>3.0</v>
      </c>
      <c r="M16" s="2">
        <v>3.0</v>
      </c>
      <c r="N16" s="2">
        <v>1.0</v>
      </c>
      <c r="O16" s="2">
        <v>3.0</v>
      </c>
      <c r="P16" s="2">
        <v>2.0</v>
      </c>
      <c r="Q16" s="2">
        <v>3.0</v>
      </c>
      <c r="R16" s="2">
        <v>2.0</v>
      </c>
      <c r="S16" s="2">
        <v>3.0</v>
      </c>
      <c r="T16" s="2">
        <v>3.0</v>
      </c>
      <c r="U16" s="2">
        <v>1.0</v>
      </c>
      <c r="V16" s="2">
        <v>3.0</v>
      </c>
      <c r="W16" s="2">
        <v>1.0</v>
      </c>
      <c r="X16" s="2">
        <v>1.0</v>
      </c>
      <c r="Y16" s="2">
        <v>1.0</v>
      </c>
      <c r="Z16" s="2">
        <v>1.0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2.0</v>
      </c>
      <c r="AH16" s="2">
        <v>2.0</v>
      </c>
      <c r="AI16" s="2">
        <v>2.0</v>
      </c>
      <c r="AJ16" s="2">
        <v>2.0</v>
      </c>
      <c r="AK16" s="2">
        <v>2.0</v>
      </c>
      <c r="AL16" s="2">
        <v>2.0</v>
      </c>
      <c r="AM16" s="2">
        <v>2.0</v>
      </c>
      <c r="AN16" s="2">
        <v>2.0</v>
      </c>
      <c r="AO16" s="2">
        <v>2.0</v>
      </c>
      <c r="AP16" s="2">
        <v>2.0</v>
      </c>
      <c r="AQ16" s="2">
        <v>2.0</v>
      </c>
      <c r="AR16" s="2">
        <v>2.0</v>
      </c>
      <c r="AS16" s="2">
        <v>1.0</v>
      </c>
      <c r="AT16" s="2">
        <v>1.0</v>
      </c>
      <c r="AU16" s="2">
        <v>1.0</v>
      </c>
      <c r="AV16" s="2">
        <v>1.0</v>
      </c>
      <c r="AW16" s="2">
        <v>1.0</v>
      </c>
      <c r="AX16" s="2">
        <v>1.0</v>
      </c>
      <c r="AY16" s="2">
        <v>1.0</v>
      </c>
      <c r="AZ16" s="2">
        <v>1.0</v>
      </c>
      <c r="BA16" s="2">
        <v>2.0</v>
      </c>
      <c r="BB16" s="2">
        <v>2.0</v>
      </c>
      <c r="BC16" s="2">
        <v>2.0</v>
      </c>
      <c r="BD16" s="2">
        <v>2.0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43533.02034241898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1.0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1.0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1.0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1.0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1.0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1.0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1.0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1.0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1.0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1.0</v>
      </c>
    </row>
    <row r="18">
      <c r="A18" s="1">
        <v>43533.43360070602</v>
      </c>
      <c r="B18" s="2" t="s">
        <v>78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2.0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2.0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2.0</v>
      </c>
      <c r="U18" s="2">
        <v>3.0</v>
      </c>
      <c r="V18" s="2">
        <v>2.0</v>
      </c>
      <c r="W18" s="2">
        <v>3.0</v>
      </c>
      <c r="X18" s="2">
        <v>3.0</v>
      </c>
      <c r="Y18" s="2">
        <v>3.0</v>
      </c>
      <c r="Z18" s="2">
        <v>2.0</v>
      </c>
      <c r="AA18" s="2">
        <v>3.0</v>
      </c>
      <c r="AB18" s="2">
        <v>3.0</v>
      </c>
      <c r="AC18" s="2">
        <v>3.0</v>
      </c>
      <c r="AD18" s="2">
        <v>2.0</v>
      </c>
      <c r="AE18" s="2">
        <v>3.0</v>
      </c>
      <c r="AF18" s="2">
        <v>1.0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2.0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2.0</v>
      </c>
      <c r="AY18" s="2">
        <v>2.0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2.0</v>
      </c>
    </row>
    <row r="19">
      <c r="A19" s="1">
        <v>43533.43955581018</v>
      </c>
      <c r="B19" s="2" t="s">
        <v>79</v>
      </c>
      <c r="C19" s="2">
        <v>3.0</v>
      </c>
      <c r="D19" s="2">
        <v>1.0</v>
      </c>
      <c r="E19" s="2">
        <v>3.0</v>
      </c>
      <c r="F19" s="2">
        <v>3.0</v>
      </c>
      <c r="G19" s="2">
        <v>3.0</v>
      </c>
      <c r="H19" s="2">
        <v>1.0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2.0</v>
      </c>
      <c r="Q19" s="2">
        <v>3.0</v>
      </c>
      <c r="R19" s="2">
        <v>3.0</v>
      </c>
      <c r="S19" s="2">
        <v>2.0</v>
      </c>
      <c r="T19" s="2">
        <v>1.0</v>
      </c>
      <c r="U19" s="2">
        <v>3.0</v>
      </c>
      <c r="V19" s="2">
        <v>1.0</v>
      </c>
      <c r="W19" s="2">
        <v>2.0</v>
      </c>
      <c r="X19" s="2">
        <v>2.0</v>
      </c>
      <c r="Y19" s="2">
        <v>3.0</v>
      </c>
      <c r="Z19" s="2">
        <v>1.0</v>
      </c>
      <c r="AA19" s="2">
        <v>3.0</v>
      </c>
      <c r="AB19" s="2">
        <v>1.0</v>
      </c>
      <c r="AC19" s="2">
        <v>3.0</v>
      </c>
      <c r="AD19" s="2">
        <v>3.0</v>
      </c>
      <c r="AE19" s="2">
        <v>3.0</v>
      </c>
      <c r="AF19" s="2">
        <v>1.0</v>
      </c>
      <c r="AG19" s="2">
        <v>3.0</v>
      </c>
      <c r="AH19" s="2">
        <v>3.0</v>
      </c>
      <c r="AI19" s="2">
        <v>3.0</v>
      </c>
      <c r="AJ19" s="2">
        <v>3.0</v>
      </c>
      <c r="AK19" s="2">
        <v>1.0</v>
      </c>
      <c r="AL19" s="2">
        <v>1.0</v>
      </c>
      <c r="AM19" s="2">
        <v>3.0</v>
      </c>
      <c r="AN19" s="2">
        <v>1.0</v>
      </c>
      <c r="AO19" s="2">
        <v>3.0</v>
      </c>
      <c r="AP19" s="2">
        <v>3.0</v>
      </c>
      <c r="AQ19" s="2">
        <v>3.0</v>
      </c>
      <c r="AR19" s="2">
        <v>1.0</v>
      </c>
      <c r="AS19" s="2">
        <v>3.0</v>
      </c>
      <c r="AT19" s="2">
        <v>1.0</v>
      </c>
      <c r="AU19" s="2">
        <v>3.0</v>
      </c>
      <c r="AV19" s="2">
        <v>3.0</v>
      </c>
      <c r="AW19" s="2">
        <v>3.0</v>
      </c>
      <c r="AX19" s="2">
        <v>1.0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1.0</v>
      </c>
      <c r="BE19" s="2">
        <v>3.0</v>
      </c>
      <c r="BF19" s="2">
        <v>2.0</v>
      </c>
      <c r="BG19" s="2">
        <v>3.0</v>
      </c>
      <c r="BH19" s="2">
        <v>3.0</v>
      </c>
      <c r="BI19" s="2">
        <v>3.0</v>
      </c>
      <c r="BJ19" s="2">
        <v>1.0</v>
      </c>
    </row>
    <row r="20">
      <c r="A20" s="1">
        <v>43533.92441871528</v>
      </c>
      <c r="B20" s="2" t="s">
        <v>80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1.0</v>
      </c>
    </row>
    <row r="21">
      <c r="A21" s="1">
        <v>43534.39580844907</v>
      </c>
      <c r="B21" s="2" t="s">
        <v>81</v>
      </c>
      <c r="C21" s="2">
        <v>3.0</v>
      </c>
      <c r="D21" s="2">
        <v>2.0</v>
      </c>
      <c r="E21" s="2">
        <v>3.0</v>
      </c>
      <c r="F21" s="2">
        <v>2.0</v>
      </c>
      <c r="G21" s="2">
        <v>3.0</v>
      </c>
      <c r="H21" s="2">
        <v>2.0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2.0</v>
      </c>
    </row>
    <row r="22">
      <c r="A22" s="1">
        <v>43534.53524881945</v>
      </c>
      <c r="B22" s="2" t="s">
        <v>82</v>
      </c>
      <c r="C22" s="2">
        <v>3.0</v>
      </c>
      <c r="D22" s="2">
        <v>2.0</v>
      </c>
      <c r="E22" s="2">
        <v>3.0</v>
      </c>
      <c r="F22" s="2">
        <v>1.0</v>
      </c>
      <c r="G22" s="2">
        <v>3.0</v>
      </c>
      <c r="H22" s="2">
        <v>2.0</v>
      </c>
      <c r="I22" s="2">
        <v>3.0</v>
      </c>
      <c r="J22" s="2">
        <v>3.0</v>
      </c>
      <c r="K22" s="2">
        <v>3.0</v>
      </c>
      <c r="L22" s="2">
        <v>1.0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3" t="s">
        <v>83</v>
      </c>
      <c r="S22" s="2">
        <v>3.0</v>
      </c>
      <c r="T22" s="2">
        <v>2.0</v>
      </c>
      <c r="U22" s="2">
        <v>3.0</v>
      </c>
      <c r="V22" s="2">
        <v>3.0</v>
      </c>
      <c r="W22" s="2">
        <v>2.0</v>
      </c>
      <c r="X22" s="2">
        <v>3.0</v>
      </c>
      <c r="Y22" s="2">
        <v>3.0</v>
      </c>
      <c r="Z22" s="2">
        <v>2.0</v>
      </c>
      <c r="AA22" s="2">
        <v>3.0</v>
      </c>
      <c r="AB22" s="2">
        <v>2.0</v>
      </c>
      <c r="AC22" s="2">
        <v>2.0</v>
      </c>
      <c r="AD22" s="2">
        <v>1.0</v>
      </c>
      <c r="AE22" s="2">
        <v>2.0</v>
      </c>
      <c r="AF22" s="2">
        <v>1.0</v>
      </c>
      <c r="AG22" s="2">
        <v>3.0</v>
      </c>
      <c r="AH22" s="2">
        <v>3.0</v>
      </c>
      <c r="AI22" s="2">
        <v>3.0</v>
      </c>
      <c r="AJ22" s="2">
        <v>1.0</v>
      </c>
      <c r="AK22" s="2">
        <v>3.0</v>
      </c>
      <c r="AL22" s="2">
        <v>1.0</v>
      </c>
      <c r="AM22" s="2">
        <v>3.0</v>
      </c>
      <c r="AN22" s="2">
        <v>2.0</v>
      </c>
      <c r="AO22" s="2">
        <v>2.0</v>
      </c>
      <c r="AP22" s="2">
        <v>1.0</v>
      </c>
      <c r="AQ22" s="2">
        <v>3.0</v>
      </c>
      <c r="AR22" s="2">
        <v>1.0</v>
      </c>
      <c r="AS22" s="2">
        <v>3.0</v>
      </c>
      <c r="AT22" s="2">
        <v>3.0</v>
      </c>
      <c r="AU22" s="2">
        <v>3.0</v>
      </c>
      <c r="AV22" s="2">
        <v>1.0</v>
      </c>
      <c r="AW22" s="2">
        <v>3.0</v>
      </c>
      <c r="AX22" s="2">
        <v>2.0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2.0</v>
      </c>
      <c r="BG22" s="2">
        <v>2.0</v>
      </c>
      <c r="BH22" s="2">
        <v>1.0</v>
      </c>
      <c r="BI22" s="2">
        <v>3.0</v>
      </c>
      <c r="BJ22" s="2">
        <v>1.0</v>
      </c>
    </row>
    <row r="23">
      <c r="A23" s="1">
        <v>43534.538623078704</v>
      </c>
      <c r="B23" s="2" t="s">
        <v>84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2.0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2.0</v>
      </c>
    </row>
    <row r="24">
      <c r="A24" s="1">
        <v>43534.5395853125</v>
      </c>
      <c r="B24" s="2" t="s">
        <v>85</v>
      </c>
      <c r="C24" s="2">
        <v>3.0</v>
      </c>
      <c r="D24" s="2">
        <v>2.0</v>
      </c>
      <c r="E24" s="2">
        <v>2.0</v>
      </c>
      <c r="F24" s="2">
        <v>2.0</v>
      </c>
      <c r="G24" s="2">
        <v>3.0</v>
      </c>
      <c r="H24" s="2">
        <v>2.0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2.0</v>
      </c>
      <c r="AB24" s="2">
        <v>2.0</v>
      </c>
      <c r="AC24" s="2">
        <v>2.0</v>
      </c>
      <c r="AD24" s="2">
        <v>2.0</v>
      </c>
      <c r="AE24" s="2">
        <v>2.0</v>
      </c>
      <c r="AF24" s="2">
        <v>2.0</v>
      </c>
      <c r="AG24" s="2">
        <v>3.0</v>
      </c>
      <c r="AH24" s="2">
        <v>3.0</v>
      </c>
      <c r="AI24" s="2">
        <v>2.0</v>
      </c>
      <c r="AJ24" s="2">
        <v>2.0</v>
      </c>
      <c r="AK24" s="2">
        <v>2.0</v>
      </c>
      <c r="AL24" s="2">
        <v>2.0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2.0</v>
      </c>
      <c r="AU24" s="2">
        <v>1.0</v>
      </c>
      <c r="AV24" s="2">
        <v>2.0</v>
      </c>
      <c r="AW24" s="2">
        <v>3.0</v>
      </c>
      <c r="AX24" s="2">
        <v>3.0</v>
      </c>
      <c r="AY24" s="2">
        <v>2.0</v>
      </c>
      <c r="AZ24" s="2">
        <v>2.0</v>
      </c>
      <c r="BA24" s="2">
        <v>2.0</v>
      </c>
      <c r="BB24" s="2">
        <v>2.0</v>
      </c>
      <c r="BC24" s="2">
        <v>2.0</v>
      </c>
      <c r="BD24" s="2">
        <v>2.0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43534.54067002315</v>
      </c>
      <c r="B25" s="2" t="s">
        <v>86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43534.54257138888</v>
      </c>
      <c r="B26" s="2" t="s">
        <v>87</v>
      </c>
      <c r="C26" s="2">
        <v>3.0</v>
      </c>
      <c r="D26" s="2">
        <v>2.0</v>
      </c>
      <c r="E26" s="2">
        <v>2.0</v>
      </c>
      <c r="F26" s="2">
        <v>3.0</v>
      </c>
      <c r="G26" s="2">
        <v>3.0</v>
      </c>
      <c r="H26" s="2">
        <v>1.0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2.0</v>
      </c>
      <c r="Q26" s="2">
        <v>2.0</v>
      </c>
      <c r="R26" s="2">
        <v>3.0</v>
      </c>
      <c r="S26" s="2">
        <v>3.0</v>
      </c>
      <c r="T26" s="2">
        <v>1.0</v>
      </c>
      <c r="U26" s="2">
        <v>3.0</v>
      </c>
      <c r="V26" s="2">
        <v>2.0</v>
      </c>
      <c r="W26" s="2">
        <v>2.0</v>
      </c>
      <c r="X26" s="2">
        <v>3.0</v>
      </c>
      <c r="Y26" s="2">
        <v>3.0</v>
      </c>
      <c r="Z26" s="2">
        <v>1.0</v>
      </c>
      <c r="AA26" s="2">
        <v>3.0</v>
      </c>
      <c r="AB26" s="2">
        <v>1.0</v>
      </c>
      <c r="AC26" s="2">
        <v>1.0</v>
      </c>
      <c r="AD26" s="2">
        <v>2.0</v>
      </c>
      <c r="AE26" s="2">
        <v>3.0</v>
      </c>
      <c r="AF26" s="2">
        <v>1.0</v>
      </c>
      <c r="AG26" s="2">
        <v>3.0</v>
      </c>
      <c r="AH26" s="2">
        <v>1.0</v>
      </c>
      <c r="AI26" s="2">
        <v>2.0</v>
      </c>
      <c r="AJ26" s="2">
        <v>2.0</v>
      </c>
      <c r="AK26" s="2">
        <v>2.0</v>
      </c>
      <c r="AL26" s="2">
        <v>1.0</v>
      </c>
      <c r="AM26" s="2">
        <v>3.0</v>
      </c>
      <c r="AN26" s="2">
        <v>2.0</v>
      </c>
      <c r="AO26" s="2">
        <v>2.0</v>
      </c>
      <c r="AP26" s="2">
        <v>3.0</v>
      </c>
      <c r="AQ26" s="2">
        <v>2.0</v>
      </c>
      <c r="AR26" s="2">
        <v>1.0</v>
      </c>
      <c r="AS26" s="2">
        <v>3.0</v>
      </c>
      <c r="AT26" s="2">
        <v>1.0</v>
      </c>
      <c r="AU26" s="2">
        <v>2.0</v>
      </c>
      <c r="AV26" s="2">
        <v>2.0</v>
      </c>
      <c r="AW26" s="2">
        <v>2.0</v>
      </c>
      <c r="AX26" s="2">
        <v>1.0</v>
      </c>
      <c r="AY26" s="2">
        <v>2.0</v>
      </c>
      <c r="AZ26" s="2">
        <v>2.0</v>
      </c>
      <c r="BA26" s="2">
        <v>1.0</v>
      </c>
      <c r="BB26" s="2">
        <v>2.0</v>
      </c>
      <c r="BC26" s="2">
        <v>2.0</v>
      </c>
      <c r="BD26" s="2">
        <v>1.0</v>
      </c>
      <c r="BE26" s="2">
        <v>3.0</v>
      </c>
      <c r="BF26" s="2">
        <v>1.0</v>
      </c>
      <c r="BG26" s="2">
        <v>2.0</v>
      </c>
      <c r="BH26" s="2">
        <v>2.0</v>
      </c>
      <c r="BI26" s="2">
        <v>2.0</v>
      </c>
      <c r="BJ26" s="2">
        <v>1.0</v>
      </c>
    </row>
    <row r="27">
      <c r="A27" s="1">
        <v>43534.542784398145</v>
      </c>
      <c r="B27" s="2" t="s">
        <v>88</v>
      </c>
      <c r="C27" s="2">
        <v>2.0</v>
      </c>
      <c r="D27" s="2">
        <v>2.0</v>
      </c>
      <c r="E27" s="2">
        <v>2.0</v>
      </c>
      <c r="F27" s="2">
        <v>2.0</v>
      </c>
      <c r="G27" s="2">
        <v>2.0</v>
      </c>
      <c r="H27" s="2">
        <v>1.0</v>
      </c>
      <c r="I27" s="2">
        <v>2.0</v>
      </c>
      <c r="J27" s="2">
        <v>2.0</v>
      </c>
      <c r="K27" s="2">
        <v>2.0</v>
      </c>
      <c r="L27" s="2">
        <v>2.0</v>
      </c>
      <c r="M27" s="2">
        <v>2.0</v>
      </c>
      <c r="N27" s="2">
        <v>1.0</v>
      </c>
      <c r="O27" s="2">
        <v>2.0</v>
      </c>
      <c r="P27" s="2">
        <v>2.0</v>
      </c>
      <c r="Q27" s="2">
        <v>1.0</v>
      </c>
      <c r="R27" s="2">
        <v>1.0</v>
      </c>
      <c r="S27" s="2">
        <v>1.0</v>
      </c>
      <c r="T27" s="2">
        <v>1.0</v>
      </c>
      <c r="U27" s="2">
        <v>1.0</v>
      </c>
      <c r="V27" s="2">
        <v>1.0</v>
      </c>
      <c r="W27" s="2">
        <v>1.0</v>
      </c>
      <c r="X27" s="2">
        <v>1.0</v>
      </c>
      <c r="Y27" s="2">
        <v>1.0</v>
      </c>
      <c r="Z27" s="2">
        <v>1.0</v>
      </c>
      <c r="AA27" s="2">
        <v>1.0</v>
      </c>
      <c r="AB27" s="2">
        <v>1.0</v>
      </c>
      <c r="AC27" s="2">
        <v>1.0</v>
      </c>
      <c r="AD27" s="2">
        <v>1.0</v>
      </c>
      <c r="AE27" s="2">
        <v>1.0</v>
      </c>
      <c r="AF27" s="2">
        <v>1.0</v>
      </c>
      <c r="AG27" s="2">
        <v>1.0</v>
      </c>
      <c r="AH27" s="2">
        <v>1.0</v>
      </c>
      <c r="AI27" s="2">
        <v>1.0</v>
      </c>
      <c r="AJ27" s="2">
        <v>1.0</v>
      </c>
      <c r="AK27" s="2">
        <v>1.0</v>
      </c>
      <c r="AL27" s="2">
        <v>1.0</v>
      </c>
      <c r="AM27" s="2">
        <v>1.0</v>
      </c>
      <c r="AN27" s="2">
        <v>1.0</v>
      </c>
      <c r="AO27" s="2">
        <v>1.0</v>
      </c>
      <c r="AP27" s="2">
        <v>1.0</v>
      </c>
      <c r="AQ27" s="2">
        <v>1.0</v>
      </c>
      <c r="AR27" s="2">
        <v>1.0</v>
      </c>
      <c r="AS27" s="2">
        <v>1.0</v>
      </c>
      <c r="AT27" s="2">
        <v>1.0</v>
      </c>
      <c r="AU27" s="2">
        <v>1.0</v>
      </c>
      <c r="AV27" s="2">
        <v>1.0</v>
      </c>
      <c r="AW27" s="2">
        <v>1.0</v>
      </c>
      <c r="AX27" s="2">
        <v>1.0</v>
      </c>
      <c r="AY27" s="2">
        <v>1.0</v>
      </c>
      <c r="AZ27" s="2">
        <v>1.0</v>
      </c>
      <c r="BA27" s="2">
        <v>1.0</v>
      </c>
      <c r="BB27" s="2">
        <v>1.0</v>
      </c>
      <c r="BC27" s="2">
        <v>1.0</v>
      </c>
      <c r="BD27" s="2">
        <v>1.0</v>
      </c>
      <c r="BE27" s="2">
        <v>1.0</v>
      </c>
      <c r="BF27" s="2">
        <v>1.0</v>
      </c>
      <c r="BG27" s="2">
        <v>1.0</v>
      </c>
      <c r="BH27" s="2">
        <v>1.0</v>
      </c>
      <c r="BI27" s="2">
        <v>1.0</v>
      </c>
      <c r="BJ27" s="2">
        <v>1.0</v>
      </c>
    </row>
    <row r="28">
      <c r="A28" s="1">
        <v>43534.54534774306</v>
      </c>
      <c r="B28" s="2" t="s">
        <v>89</v>
      </c>
      <c r="C28" s="2">
        <v>3.0</v>
      </c>
      <c r="D28" s="2">
        <v>2.0</v>
      </c>
      <c r="E28" s="2">
        <v>3.0</v>
      </c>
      <c r="F28" s="2">
        <v>3.0</v>
      </c>
      <c r="G28" s="2">
        <v>3.0</v>
      </c>
      <c r="H28" s="2">
        <v>2.0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2.0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2.0</v>
      </c>
      <c r="AC28" s="2">
        <v>2.0</v>
      </c>
      <c r="AD28" s="2">
        <v>2.0</v>
      </c>
      <c r="AE28" s="2">
        <v>3.0</v>
      </c>
      <c r="AF28" s="2">
        <v>2.0</v>
      </c>
      <c r="AG28" s="2">
        <v>3.0</v>
      </c>
      <c r="AH28" s="2">
        <v>2.0</v>
      </c>
      <c r="AI28" s="2">
        <v>3.0</v>
      </c>
      <c r="AJ28" s="2">
        <v>2.0</v>
      </c>
      <c r="AK28" s="2">
        <v>3.0</v>
      </c>
      <c r="AL28" s="2">
        <v>2.0</v>
      </c>
      <c r="AM28" s="2">
        <v>3.0</v>
      </c>
      <c r="AN28" s="2">
        <v>2.0</v>
      </c>
      <c r="AO28" s="2">
        <v>3.0</v>
      </c>
      <c r="AP28" s="2">
        <v>2.0</v>
      </c>
      <c r="AQ28" s="2">
        <v>3.0</v>
      </c>
      <c r="AR28" s="2">
        <v>2.0</v>
      </c>
      <c r="AS28" s="2">
        <v>3.0</v>
      </c>
      <c r="AT28" s="2">
        <v>2.0</v>
      </c>
      <c r="AU28" s="2">
        <v>3.0</v>
      </c>
      <c r="AV28" s="2">
        <v>2.0</v>
      </c>
      <c r="AW28" s="2">
        <v>2.0</v>
      </c>
      <c r="AX28" s="2">
        <v>2.0</v>
      </c>
      <c r="AY28" s="2">
        <v>3.0</v>
      </c>
      <c r="AZ28" s="2">
        <v>2.0</v>
      </c>
      <c r="BA28" s="2">
        <v>3.0</v>
      </c>
      <c r="BB28" s="2">
        <v>2.0</v>
      </c>
      <c r="BC28" s="2">
        <v>2.0</v>
      </c>
      <c r="BD28" s="2">
        <v>2.0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43534.55260851852</v>
      </c>
      <c r="B29" s="2" t="s">
        <v>90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43534.55487702547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43534.55543392361</v>
      </c>
      <c r="B31" s="2" t="s">
        <v>92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2.0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2.0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2.0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2.0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1.0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2.0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1.0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2.0</v>
      </c>
    </row>
    <row r="32">
      <c r="A32" s="1">
        <v>43534.558770069445</v>
      </c>
      <c r="B32" s="2" t="s">
        <v>93</v>
      </c>
      <c r="C32" s="2">
        <v>2.0</v>
      </c>
      <c r="D32" s="2">
        <v>3.0</v>
      </c>
      <c r="E32" s="2">
        <v>3.0</v>
      </c>
      <c r="F32" s="2">
        <v>2.0</v>
      </c>
      <c r="G32" s="2">
        <v>3.0</v>
      </c>
      <c r="H32" s="2">
        <v>2.0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2.0</v>
      </c>
      <c r="V32" s="2">
        <v>3.0</v>
      </c>
      <c r="W32" s="2">
        <v>2.0</v>
      </c>
      <c r="X32" s="2">
        <v>2.0</v>
      </c>
      <c r="Y32" s="2">
        <v>2.0</v>
      </c>
      <c r="Z32" s="2">
        <v>2.0</v>
      </c>
      <c r="AA32" s="2">
        <v>2.0</v>
      </c>
      <c r="AB32" s="2">
        <v>3.0</v>
      </c>
      <c r="AC32" s="2">
        <v>3.0</v>
      </c>
      <c r="AD32" s="2">
        <v>2.0</v>
      </c>
      <c r="AE32" s="2">
        <v>3.0</v>
      </c>
      <c r="AF32" s="2">
        <v>3.0</v>
      </c>
      <c r="AG32" s="2">
        <v>2.0</v>
      </c>
      <c r="AH32" s="2">
        <v>3.0</v>
      </c>
      <c r="AI32" s="2">
        <v>3.0</v>
      </c>
      <c r="AJ32" s="2">
        <v>2.0</v>
      </c>
      <c r="AK32" s="2">
        <v>3.0</v>
      </c>
      <c r="AL32" s="2">
        <v>2.0</v>
      </c>
      <c r="AM32" s="2">
        <v>2.0</v>
      </c>
      <c r="AN32" s="2">
        <v>3.0</v>
      </c>
      <c r="AO32" s="2">
        <v>3.0</v>
      </c>
      <c r="AP32" s="2">
        <v>3.0</v>
      </c>
      <c r="AQ32" s="2">
        <v>3.0</v>
      </c>
      <c r="AR32" s="2">
        <v>2.0</v>
      </c>
      <c r="AS32" s="2">
        <v>2.0</v>
      </c>
      <c r="AT32" s="2">
        <v>2.0</v>
      </c>
      <c r="AU32" s="2">
        <v>2.0</v>
      </c>
      <c r="AV32" s="2">
        <v>2.0</v>
      </c>
      <c r="AW32" s="2">
        <v>2.0</v>
      </c>
      <c r="AX32" s="2">
        <v>3.0</v>
      </c>
      <c r="AY32" s="2">
        <v>2.0</v>
      </c>
      <c r="AZ32" s="2">
        <v>3.0</v>
      </c>
      <c r="BA32" s="2">
        <v>3.0</v>
      </c>
      <c r="BB32" s="2">
        <v>2.0</v>
      </c>
      <c r="BC32" s="2">
        <v>3.0</v>
      </c>
      <c r="BD32" s="2">
        <v>3.0</v>
      </c>
      <c r="BE32" s="2">
        <v>2.0</v>
      </c>
      <c r="BF32" s="2">
        <v>3.0</v>
      </c>
      <c r="BG32" s="2">
        <v>3.0</v>
      </c>
      <c r="BH32" s="2">
        <v>3.0</v>
      </c>
      <c r="BI32" s="2">
        <v>3.0</v>
      </c>
      <c r="BJ32" s="2">
        <v>2.0</v>
      </c>
    </row>
    <row r="33">
      <c r="A33" s="1">
        <v>43534.56031177084</v>
      </c>
      <c r="B33" s="2" t="s">
        <v>94</v>
      </c>
      <c r="C33" s="2">
        <v>2.0</v>
      </c>
      <c r="D33" s="2">
        <v>2.0</v>
      </c>
      <c r="E33" s="2">
        <v>3.0</v>
      </c>
      <c r="F33" s="2">
        <v>3.0</v>
      </c>
      <c r="G33" s="2">
        <v>2.0</v>
      </c>
      <c r="H33" s="2">
        <v>3.0</v>
      </c>
      <c r="I33" s="2">
        <v>2.0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2.0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2.0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43534.56130583333</v>
      </c>
      <c r="B34" s="2" t="s">
        <v>95</v>
      </c>
      <c r="C34" s="2">
        <v>3.0</v>
      </c>
      <c r="D34" s="2">
        <v>1.0</v>
      </c>
      <c r="E34" s="2">
        <v>1.0</v>
      </c>
      <c r="F34" s="2">
        <v>1.0</v>
      </c>
      <c r="G34" s="2">
        <v>2.0</v>
      </c>
      <c r="H34" s="2">
        <v>1.0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2.0</v>
      </c>
      <c r="Q34" s="2">
        <v>2.0</v>
      </c>
      <c r="R34" s="2">
        <v>2.0</v>
      </c>
      <c r="S34" s="2">
        <v>2.0</v>
      </c>
      <c r="T34" s="2">
        <v>1.0</v>
      </c>
      <c r="U34" s="2">
        <v>3.0</v>
      </c>
      <c r="V34" s="2">
        <v>1.0</v>
      </c>
      <c r="W34" s="2">
        <v>2.0</v>
      </c>
      <c r="X34" s="2">
        <v>2.0</v>
      </c>
      <c r="Y34" s="2">
        <v>2.0</v>
      </c>
      <c r="Z34" s="2">
        <v>1.0</v>
      </c>
      <c r="AA34" s="2">
        <v>3.0</v>
      </c>
      <c r="AB34" s="2">
        <v>2.0</v>
      </c>
      <c r="AC34" s="2">
        <v>2.0</v>
      </c>
      <c r="AD34" s="2">
        <v>3.0</v>
      </c>
      <c r="AE34" s="2">
        <v>3.0</v>
      </c>
      <c r="AF34" s="2">
        <v>2.0</v>
      </c>
      <c r="AG34" s="2">
        <v>3.0</v>
      </c>
      <c r="AH34" s="2">
        <v>2.0</v>
      </c>
      <c r="AI34" s="2">
        <v>2.0</v>
      </c>
      <c r="AJ34" s="2">
        <v>2.0</v>
      </c>
      <c r="AK34" s="2">
        <v>2.0</v>
      </c>
      <c r="AL34" s="2">
        <v>1.0</v>
      </c>
      <c r="AM34" s="2">
        <v>3.0</v>
      </c>
      <c r="AN34" s="2">
        <v>1.0</v>
      </c>
      <c r="AO34" s="2">
        <v>1.0</v>
      </c>
      <c r="AP34" s="2">
        <v>1.0</v>
      </c>
      <c r="AQ34" s="2">
        <v>1.0</v>
      </c>
      <c r="AR34" s="2">
        <v>1.0</v>
      </c>
      <c r="AS34" s="2">
        <v>3.0</v>
      </c>
      <c r="AT34" s="2">
        <v>1.0</v>
      </c>
      <c r="AU34" s="2">
        <v>1.0</v>
      </c>
      <c r="AV34" s="2">
        <v>1.0</v>
      </c>
      <c r="AW34" s="2">
        <v>1.0</v>
      </c>
      <c r="AX34" s="2">
        <v>1.0</v>
      </c>
      <c r="AY34" s="2">
        <v>3.0</v>
      </c>
      <c r="AZ34" s="2">
        <v>1.0</v>
      </c>
      <c r="BA34" s="2">
        <v>1.0</v>
      </c>
      <c r="BB34" s="2">
        <v>1.0</v>
      </c>
      <c r="BC34" s="2">
        <v>1.0</v>
      </c>
      <c r="BD34" s="2">
        <v>1.0</v>
      </c>
      <c r="BE34" s="2">
        <v>3.0</v>
      </c>
      <c r="BF34" s="2">
        <v>1.0</v>
      </c>
      <c r="BG34" s="2">
        <v>1.0</v>
      </c>
      <c r="BH34" s="2">
        <v>1.0</v>
      </c>
      <c r="BI34" s="2">
        <v>1.0</v>
      </c>
      <c r="BJ34" s="2">
        <v>1.0</v>
      </c>
    </row>
    <row r="35">
      <c r="A35" s="1">
        <v>43534.56263900463</v>
      </c>
      <c r="B35" s="2" t="s">
        <v>96</v>
      </c>
      <c r="C35" s="2">
        <v>3.0</v>
      </c>
      <c r="D35" s="2">
        <v>2.0</v>
      </c>
      <c r="E35" s="2">
        <v>3.0</v>
      </c>
      <c r="F35" s="2">
        <v>1.0</v>
      </c>
      <c r="G35" s="2">
        <v>3.0</v>
      </c>
      <c r="H35" s="2">
        <v>2.0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2.0</v>
      </c>
      <c r="S35" s="2">
        <v>3.0</v>
      </c>
      <c r="T35" s="2">
        <v>1.0</v>
      </c>
      <c r="U35" s="2">
        <v>3.0</v>
      </c>
      <c r="V35" s="2">
        <v>3.0</v>
      </c>
      <c r="W35" s="2">
        <v>3.0</v>
      </c>
      <c r="X35" s="2">
        <v>2.0</v>
      </c>
      <c r="Y35" s="2">
        <v>3.0</v>
      </c>
      <c r="Z35" s="2">
        <v>3.0</v>
      </c>
      <c r="AA35" s="2">
        <v>3.0</v>
      </c>
      <c r="AB35" s="2">
        <v>2.0</v>
      </c>
      <c r="AC35" s="2">
        <v>3.0</v>
      </c>
      <c r="AD35" s="2">
        <v>1.0</v>
      </c>
      <c r="AE35" s="2">
        <v>2.0</v>
      </c>
      <c r="AF35" s="2">
        <v>1.0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2.0</v>
      </c>
      <c r="AQ35" s="2">
        <v>3.0</v>
      </c>
      <c r="AR35" s="2">
        <v>3.0</v>
      </c>
      <c r="AS35" s="2">
        <v>1.0</v>
      </c>
      <c r="AT35" s="2">
        <v>3.0</v>
      </c>
      <c r="AU35" s="2">
        <v>3.0</v>
      </c>
      <c r="AV35" s="2">
        <v>2.0</v>
      </c>
      <c r="AW35" s="2">
        <v>3.0</v>
      </c>
      <c r="AX35" s="2">
        <v>1.0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43534.56550626157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43534.56722414352</v>
      </c>
      <c r="B37" s="2" t="s">
        <v>98</v>
      </c>
      <c r="C37" s="2">
        <v>3.0</v>
      </c>
      <c r="D37" s="2">
        <v>3.0</v>
      </c>
      <c r="E37" s="2">
        <v>3.0</v>
      </c>
      <c r="F37" s="2">
        <v>2.0</v>
      </c>
      <c r="G37" s="2">
        <v>3.0</v>
      </c>
      <c r="H37" s="2">
        <v>2.0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2.0</v>
      </c>
      <c r="Y37" s="2">
        <v>3.0</v>
      </c>
      <c r="Z37" s="2">
        <v>2.0</v>
      </c>
      <c r="AA37" s="2">
        <v>3.0</v>
      </c>
      <c r="AB37" s="2">
        <v>3.0</v>
      </c>
      <c r="AC37" s="2">
        <v>3.0</v>
      </c>
      <c r="AD37" s="2">
        <v>2.0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2.0</v>
      </c>
      <c r="AQ37" s="2">
        <v>3.0</v>
      </c>
      <c r="AR37" s="2">
        <v>2.0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43534.61994375</v>
      </c>
      <c r="B38" s="2" t="s">
        <v>99</v>
      </c>
      <c r="C38" s="2">
        <v>3.0</v>
      </c>
      <c r="D38" s="2">
        <v>3.0</v>
      </c>
      <c r="E38" s="2">
        <v>3.0</v>
      </c>
      <c r="F38" s="2">
        <v>2.0</v>
      </c>
      <c r="G38" s="2">
        <v>3.0</v>
      </c>
      <c r="H38" s="2">
        <v>1.0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1.0</v>
      </c>
      <c r="S38" s="2">
        <v>3.0</v>
      </c>
      <c r="T38" s="2">
        <v>1.0</v>
      </c>
      <c r="U38" s="2">
        <v>2.0</v>
      </c>
      <c r="V38" s="2">
        <v>3.0</v>
      </c>
      <c r="W38" s="2">
        <v>2.0</v>
      </c>
      <c r="X38" s="2">
        <v>2.0</v>
      </c>
      <c r="Y38" s="2">
        <v>2.0</v>
      </c>
      <c r="Z38" s="3" t="s">
        <v>100</v>
      </c>
      <c r="AA38" s="2">
        <v>3.0</v>
      </c>
      <c r="AB38" s="2">
        <v>3.0</v>
      </c>
      <c r="AC38" s="2">
        <v>3.0</v>
      </c>
      <c r="AD38" s="2">
        <v>1.0</v>
      </c>
      <c r="AE38" s="2">
        <v>3.0</v>
      </c>
      <c r="AF38" s="2">
        <v>1.0</v>
      </c>
      <c r="AG38" s="2">
        <v>3.0</v>
      </c>
      <c r="AH38" s="2">
        <v>3.0</v>
      </c>
      <c r="AI38" s="2">
        <v>3.0</v>
      </c>
      <c r="AJ38" s="2">
        <v>1.0</v>
      </c>
      <c r="AK38" s="2">
        <v>1.0</v>
      </c>
      <c r="AL38" s="2">
        <v>1.0</v>
      </c>
      <c r="AM38" s="2">
        <v>3.0</v>
      </c>
      <c r="AN38" s="2">
        <v>3.0</v>
      </c>
      <c r="AO38" s="2">
        <v>3.0</v>
      </c>
      <c r="AP38" s="2">
        <v>1.0</v>
      </c>
      <c r="AQ38" s="2">
        <v>1.0</v>
      </c>
      <c r="AR38" s="2">
        <v>1.0</v>
      </c>
      <c r="AS38" s="2">
        <v>3.0</v>
      </c>
      <c r="AT38" s="2">
        <v>2.0</v>
      </c>
      <c r="AU38" s="2">
        <v>2.0</v>
      </c>
      <c r="AV38" s="2">
        <v>1.0</v>
      </c>
      <c r="AW38" s="2">
        <v>2.0</v>
      </c>
      <c r="AX38" s="2">
        <v>1.0</v>
      </c>
      <c r="AY38" s="2">
        <v>3.0</v>
      </c>
      <c r="AZ38" s="2">
        <v>3.0</v>
      </c>
      <c r="BA38" s="2">
        <v>3.0</v>
      </c>
      <c r="BB38" s="2">
        <v>3.0</v>
      </c>
      <c r="BC38" s="2">
        <v>1.0</v>
      </c>
      <c r="BD38" s="2">
        <v>1.0</v>
      </c>
      <c r="BE38" s="2">
        <v>3.0</v>
      </c>
      <c r="BF38" s="2">
        <v>3.0</v>
      </c>
      <c r="BG38" s="2">
        <v>3.0</v>
      </c>
      <c r="BH38" s="2">
        <v>1.0</v>
      </c>
      <c r="BI38" s="2">
        <v>3.0</v>
      </c>
      <c r="BJ38" s="2">
        <v>1.0</v>
      </c>
    </row>
    <row r="39">
      <c r="A39" s="1">
        <v>43534.6566358912</v>
      </c>
      <c r="B39" s="2" t="s">
        <v>101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2.0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2.0</v>
      </c>
      <c r="R39" s="2">
        <v>3.0</v>
      </c>
      <c r="S39" s="2">
        <v>3.0</v>
      </c>
      <c r="T39" s="2">
        <v>2.0</v>
      </c>
      <c r="U39" s="2">
        <v>3.0</v>
      </c>
      <c r="V39" s="2">
        <v>3.0</v>
      </c>
      <c r="W39" s="2">
        <v>2.0</v>
      </c>
      <c r="X39" s="2">
        <v>2.0</v>
      </c>
      <c r="Y39" s="2">
        <v>2.0</v>
      </c>
      <c r="Z39" s="2">
        <v>2.0</v>
      </c>
      <c r="AA39" s="2">
        <v>3.0</v>
      </c>
      <c r="AB39" s="2">
        <v>2.0</v>
      </c>
      <c r="AC39" s="2">
        <v>2.0</v>
      </c>
      <c r="AD39" s="2">
        <v>2.0</v>
      </c>
      <c r="AE39" s="2">
        <v>2.0</v>
      </c>
      <c r="AF39" s="2">
        <v>1.0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2.0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2.0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2.0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2.0</v>
      </c>
    </row>
    <row r="40">
      <c r="A40" s="1">
        <v>43534.67537950231</v>
      </c>
      <c r="B40" s="2" t="s">
        <v>102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2.0</v>
      </c>
      <c r="S40" s="2">
        <v>3.0</v>
      </c>
      <c r="T40" s="2">
        <v>2.0</v>
      </c>
      <c r="U40" s="2">
        <v>2.0</v>
      </c>
      <c r="V40" s="2">
        <v>3.0</v>
      </c>
      <c r="W40" s="2">
        <v>2.0</v>
      </c>
      <c r="X40" s="2">
        <v>2.0</v>
      </c>
      <c r="Y40" s="2">
        <v>2.0</v>
      </c>
      <c r="Z40" s="2">
        <v>2.0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43534.68456738426</v>
      </c>
      <c r="B41" s="2" t="s">
        <v>103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2.0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2.0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2.0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2.0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2.0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43534.74866356482</v>
      </c>
      <c r="B42" s="2" t="s">
        <v>104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43534.78600399305</v>
      </c>
      <c r="B43" s="2" t="s">
        <v>105</v>
      </c>
      <c r="C43" s="2">
        <v>2.0</v>
      </c>
      <c r="D43" s="2">
        <v>2.0</v>
      </c>
      <c r="E43" s="2">
        <v>3.0</v>
      </c>
      <c r="F43" s="2">
        <v>2.0</v>
      </c>
      <c r="G43" s="2">
        <v>3.0</v>
      </c>
      <c r="H43" s="2">
        <v>2.0</v>
      </c>
      <c r="I43" s="2">
        <v>3.0</v>
      </c>
      <c r="J43" s="2">
        <v>2.0</v>
      </c>
      <c r="K43" s="2">
        <v>3.0</v>
      </c>
      <c r="L43" s="2">
        <v>3.0</v>
      </c>
      <c r="M43" s="2">
        <v>3.0</v>
      </c>
      <c r="N43" s="2">
        <v>2.0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2.0</v>
      </c>
      <c r="U43" s="2">
        <v>2.0</v>
      </c>
      <c r="V43" s="2">
        <v>3.0</v>
      </c>
      <c r="W43" s="2">
        <v>2.0</v>
      </c>
      <c r="X43" s="2">
        <v>2.0</v>
      </c>
      <c r="Y43" s="2">
        <v>2.0</v>
      </c>
      <c r="Z43" s="2">
        <v>2.0</v>
      </c>
      <c r="AA43" s="2">
        <v>3.0</v>
      </c>
      <c r="AB43" s="2">
        <v>2.0</v>
      </c>
      <c r="AC43" s="2">
        <v>3.0</v>
      </c>
      <c r="AD43" s="2">
        <v>3.0</v>
      </c>
      <c r="AE43" s="2">
        <v>3.0</v>
      </c>
      <c r="AF43" s="2">
        <v>2.0</v>
      </c>
      <c r="AG43" s="2">
        <v>2.0</v>
      </c>
      <c r="AH43" s="2">
        <v>2.0</v>
      </c>
      <c r="AI43" s="2">
        <v>2.0</v>
      </c>
      <c r="AJ43" s="2">
        <v>2.0</v>
      </c>
      <c r="AK43" s="2">
        <v>2.0</v>
      </c>
      <c r="AL43" s="2">
        <v>2.0</v>
      </c>
      <c r="AM43" s="2">
        <v>2.0</v>
      </c>
      <c r="AN43" s="2">
        <v>2.0</v>
      </c>
      <c r="AO43" s="2">
        <v>3.0</v>
      </c>
      <c r="AP43" s="2">
        <v>2.0</v>
      </c>
      <c r="AQ43" s="2">
        <v>2.0</v>
      </c>
      <c r="AR43" s="2">
        <v>2.0</v>
      </c>
      <c r="AS43" s="2">
        <v>2.0</v>
      </c>
      <c r="AT43" s="2">
        <v>2.0</v>
      </c>
      <c r="AU43" s="2">
        <v>2.0</v>
      </c>
      <c r="AV43" s="2">
        <v>2.0</v>
      </c>
      <c r="AW43" s="2">
        <v>2.0</v>
      </c>
      <c r="AX43" s="2">
        <v>1.0</v>
      </c>
      <c r="AY43" s="2">
        <v>2.0</v>
      </c>
      <c r="AZ43" s="2">
        <v>2.0</v>
      </c>
      <c r="BA43" s="2">
        <v>2.0</v>
      </c>
      <c r="BB43" s="2">
        <v>2.0</v>
      </c>
      <c r="BC43" s="2">
        <v>2.0</v>
      </c>
      <c r="BD43" s="2">
        <v>2.0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43534.79349844907</v>
      </c>
      <c r="B44" s="2" t="s">
        <v>106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2.0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2.0</v>
      </c>
      <c r="U44" s="2">
        <v>2.0</v>
      </c>
      <c r="V44" s="2">
        <v>3.0</v>
      </c>
      <c r="W44" s="2">
        <v>2.0</v>
      </c>
      <c r="X44" s="2">
        <v>2.0</v>
      </c>
      <c r="Y44" s="2">
        <v>3.0</v>
      </c>
      <c r="Z44" s="2">
        <v>2.0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43534.89693180556</v>
      </c>
      <c r="B45" s="2" t="s">
        <v>107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1.0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2.0</v>
      </c>
      <c r="U45" s="2">
        <v>3.0</v>
      </c>
      <c r="V45" s="2">
        <v>3.0</v>
      </c>
      <c r="W45" s="2">
        <v>2.0</v>
      </c>
      <c r="X45" s="2">
        <v>2.0</v>
      </c>
      <c r="Y45" s="2">
        <v>2.0</v>
      </c>
      <c r="Z45" s="2">
        <v>2.0</v>
      </c>
      <c r="AA45" s="2">
        <v>3.0</v>
      </c>
      <c r="AB45" s="2">
        <v>2.0</v>
      </c>
      <c r="AC45" s="2">
        <v>3.0</v>
      </c>
      <c r="AD45" s="2">
        <v>2.0</v>
      </c>
      <c r="AE45" s="2">
        <v>2.0</v>
      </c>
      <c r="AF45" s="2">
        <v>1.0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2.0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2.0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1.0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43534.935193275465</v>
      </c>
      <c r="B46" s="2" t="s">
        <v>114</v>
      </c>
      <c r="C46" s="2">
        <v>2.0</v>
      </c>
      <c r="D46" s="2">
        <v>2.0</v>
      </c>
      <c r="E46" s="2">
        <v>3.0</v>
      </c>
      <c r="F46" s="2">
        <v>3.0</v>
      </c>
      <c r="G46" s="2">
        <v>3.0</v>
      </c>
      <c r="H46" s="2">
        <v>2.0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2.0</v>
      </c>
      <c r="Q46" s="2">
        <v>2.0</v>
      </c>
      <c r="R46" s="2">
        <v>3.0</v>
      </c>
      <c r="S46" s="2">
        <v>3.0</v>
      </c>
      <c r="T46" s="2">
        <v>3.0</v>
      </c>
      <c r="U46" s="2">
        <v>1.0</v>
      </c>
      <c r="V46" s="2">
        <v>2.0</v>
      </c>
      <c r="W46" s="2">
        <v>1.0</v>
      </c>
      <c r="X46" s="2">
        <v>1.0</v>
      </c>
      <c r="Y46" s="2">
        <v>1.0</v>
      </c>
      <c r="Z46" s="2">
        <v>1.0</v>
      </c>
      <c r="AA46" s="2">
        <v>2.0</v>
      </c>
      <c r="AB46" s="2">
        <v>2.0</v>
      </c>
      <c r="AC46" s="2">
        <v>2.0</v>
      </c>
      <c r="AD46" s="2">
        <v>2.0</v>
      </c>
      <c r="AE46" s="2">
        <v>2.0</v>
      </c>
      <c r="AF46" s="2">
        <v>2.0</v>
      </c>
      <c r="AG46" s="2">
        <v>2.0</v>
      </c>
      <c r="AH46" s="2">
        <v>2.0</v>
      </c>
      <c r="AI46" s="2">
        <v>2.0</v>
      </c>
      <c r="AJ46" s="2">
        <v>2.0</v>
      </c>
      <c r="AK46" s="2">
        <v>2.0</v>
      </c>
      <c r="AL46" s="2">
        <v>2.0</v>
      </c>
      <c r="AM46" s="2">
        <v>2.0</v>
      </c>
      <c r="AN46" s="2">
        <v>2.0</v>
      </c>
      <c r="AO46" s="2">
        <v>3.0</v>
      </c>
      <c r="AP46" s="2">
        <v>2.0</v>
      </c>
      <c r="AQ46" s="2">
        <v>2.0</v>
      </c>
      <c r="AR46" s="2">
        <v>2.0</v>
      </c>
      <c r="AS46" s="2">
        <v>2.0</v>
      </c>
      <c r="AT46" s="2">
        <v>2.0</v>
      </c>
      <c r="AU46" s="2">
        <v>2.0</v>
      </c>
      <c r="AV46" s="2">
        <v>2.0</v>
      </c>
      <c r="AW46" s="2">
        <v>2.0</v>
      </c>
      <c r="AX46" s="2">
        <v>2.0</v>
      </c>
      <c r="AY46" s="2">
        <v>2.0</v>
      </c>
      <c r="AZ46" s="2">
        <v>2.0</v>
      </c>
      <c r="BA46" s="2">
        <v>2.0</v>
      </c>
      <c r="BB46" s="2">
        <v>2.0</v>
      </c>
      <c r="BC46" s="2">
        <v>2.0</v>
      </c>
      <c r="BD46" s="2">
        <v>2.0</v>
      </c>
      <c r="BE46" s="2">
        <v>3.0</v>
      </c>
      <c r="BF46" s="2">
        <v>2.0</v>
      </c>
      <c r="BG46" s="2">
        <v>2.0</v>
      </c>
      <c r="BH46" s="2">
        <v>3.0</v>
      </c>
      <c r="BI46" s="2">
        <v>3.0</v>
      </c>
      <c r="BJ46" s="2">
        <v>1.0</v>
      </c>
    </row>
    <row r="47">
      <c r="A47" s="1">
        <v>43535.34174591435</v>
      </c>
      <c r="B47" s="2" t="s">
        <v>116</v>
      </c>
      <c r="C47" s="2">
        <v>3.0</v>
      </c>
      <c r="D47" s="2">
        <v>3.0</v>
      </c>
      <c r="E47" s="2">
        <v>3.0</v>
      </c>
      <c r="F47" s="2">
        <v>2.0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43535.3635828588</v>
      </c>
      <c r="B48" s="2" t="s">
        <v>117</v>
      </c>
      <c r="C48" s="2">
        <v>3.0</v>
      </c>
      <c r="D48" s="2">
        <v>2.0</v>
      </c>
      <c r="E48" s="2">
        <v>3.0</v>
      </c>
      <c r="F48" s="2">
        <v>2.0</v>
      </c>
      <c r="G48" s="2">
        <v>3.0</v>
      </c>
      <c r="H48" s="2">
        <v>1.0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2.0</v>
      </c>
      <c r="P48" s="2">
        <v>2.0</v>
      </c>
      <c r="Q48" s="2">
        <v>3.0</v>
      </c>
      <c r="R48" s="2">
        <v>3.0</v>
      </c>
      <c r="S48" s="2">
        <v>3.0</v>
      </c>
      <c r="T48" s="2">
        <v>1.0</v>
      </c>
      <c r="U48" s="2">
        <v>3.0</v>
      </c>
      <c r="V48" s="2">
        <v>2.0</v>
      </c>
      <c r="W48" s="2">
        <v>3.0</v>
      </c>
      <c r="X48" s="2">
        <v>3.0</v>
      </c>
      <c r="Y48" s="2">
        <v>3.0</v>
      </c>
      <c r="Z48" s="2">
        <v>1.0</v>
      </c>
      <c r="AA48" s="2">
        <v>3.0</v>
      </c>
      <c r="AB48" s="2">
        <v>2.0</v>
      </c>
      <c r="AC48" s="2">
        <v>3.0</v>
      </c>
      <c r="AD48" s="2">
        <v>3.0</v>
      </c>
      <c r="AE48" s="2">
        <v>3.0</v>
      </c>
      <c r="AF48" s="2">
        <v>1.0</v>
      </c>
      <c r="AG48" s="2">
        <v>2.0</v>
      </c>
      <c r="AH48" s="2">
        <v>2.0</v>
      </c>
      <c r="AI48" s="2">
        <v>3.0</v>
      </c>
      <c r="AJ48" s="2">
        <v>3.0</v>
      </c>
      <c r="AK48" s="2">
        <v>3.0</v>
      </c>
      <c r="AL48" s="2">
        <v>1.0</v>
      </c>
      <c r="AM48" s="2">
        <v>2.0</v>
      </c>
      <c r="AN48" s="2">
        <v>1.0</v>
      </c>
      <c r="AO48" s="2">
        <v>3.0</v>
      </c>
      <c r="AP48" s="2">
        <v>2.0</v>
      </c>
      <c r="AQ48" s="2">
        <v>3.0</v>
      </c>
      <c r="AR48" s="2">
        <v>1.0</v>
      </c>
      <c r="AS48" s="2">
        <v>3.0</v>
      </c>
      <c r="AT48" s="2">
        <v>2.0</v>
      </c>
      <c r="AU48" s="2">
        <v>3.0</v>
      </c>
      <c r="AV48" s="2">
        <v>3.0</v>
      </c>
      <c r="AW48" s="2">
        <v>3.0</v>
      </c>
      <c r="AX48" s="2">
        <v>1.0</v>
      </c>
      <c r="AY48" s="2">
        <v>3.0</v>
      </c>
      <c r="AZ48" s="2">
        <v>1.0</v>
      </c>
      <c r="BA48" s="2">
        <v>3.0</v>
      </c>
      <c r="BB48" s="2">
        <v>3.0</v>
      </c>
      <c r="BC48" s="2">
        <v>3.0</v>
      </c>
      <c r="BD48" s="2">
        <v>1.0</v>
      </c>
      <c r="BE48" s="2">
        <v>2.0</v>
      </c>
      <c r="BF48" s="2">
        <v>2.0</v>
      </c>
      <c r="BG48" s="2">
        <v>2.0</v>
      </c>
      <c r="BH48" s="2">
        <v>3.0</v>
      </c>
      <c r="BI48" s="2">
        <v>3.0</v>
      </c>
      <c r="BJ48" s="2">
        <v>1.0</v>
      </c>
    </row>
    <row r="49">
      <c r="A49" s="1">
        <v>43536.95029143519</v>
      </c>
      <c r="B49" s="2" t="s">
        <v>120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43537.680505</v>
      </c>
      <c r="B50" s="2" t="s">
        <v>122</v>
      </c>
      <c r="C50" s="2">
        <v>3.0</v>
      </c>
      <c r="D50" s="2">
        <v>2.0</v>
      </c>
      <c r="E50" s="2">
        <v>1.0</v>
      </c>
      <c r="F50" s="2">
        <v>1.0</v>
      </c>
      <c r="G50" s="2">
        <v>2.0</v>
      </c>
      <c r="H50" s="2">
        <v>3.0</v>
      </c>
      <c r="I50" s="2">
        <v>3.0</v>
      </c>
      <c r="J50" s="2">
        <v>2.0</v>
      </c>
      <c r="K50" s="2">
        <v>1.0</v>
      </c>
      <c r="L50" s="2">
        <v>1.0</v>
      </c>
      <c r="M50" s="2">
        <v>2.0</v>
      </c>
      <c r="N50" s="2">
        <v>3.0</v>
      </c>
      <c r="O50" s="2">
        <v>3.0</v>
      </c>
      <c r="P50" s="2">
        <v>2.0</v>
      </c>
      <c r="Q50" s="2">
        <v>1.0</v>
      </c>
      <c r="R50" s="2">
        <v>1.0</v>
      </c>
      <c r="S50" s="2">
        <v>2.0</v>
      </c>
      <c r="T50" s="2">
        <v>3.0</v>
      </c>
      <c r="U50" s="2">
        <v>3.0</v>
      </c>
      <c r="V50" s="2">
        <v>2.0</v>
      </c>
      <c r="W50" s="2">
        <v>1.0</v>
      </c>
      <c r="X50" s="2">
        <v>1.0</v>
      </c>
      <c r="Y50" s="2">
        <v>2.0</v>
      </c>
      <c r="Z50" s="2">
        <v>3.0</v>
      </c>
      <c r="AA50" s="2">
        <v>3.0</v>
      </c>
      <c r="AB50" s="2">
        <v>2.0</v>
      </c>
      <c r="AC50" s="2">
        <v>1.0</v>
      </c>
      <c r="AD50" s="2">
        <v>1.0</v>
      </c>
      <c r="AE50" s="2">
        <v>2.0</v>
      </c>
      <c r="AF50" s="2">
        <v>3.0</v>
      </c>
      <c r="AG50" s="2">
        <v>3.0</v>
      </c>
      <c r="AH50" s="2">
        <v>2.0</v>
      </c>
      <c r="AI50" s="2">
        <v>1.0</v>
      </c>
      <c r="AJ50" s="2">
        <v>1.0</v>
      </c>
      <c r="AK50" s="2">
        <v>2.0</v>
      </c>
      <c r="AL50" s="2">
        <v>3.0</v>
      </c>
      <c r="AM50" s="2">
        <v>3.0</v>
      </c>
      <c r="AN50" s="2">
        <v>2.0</v>
      </c>
      <c r="AO50" s="2">
        <v>1.0</v>
      </c>
      <c r="AP50" s="2">
        <v>1.0</v>
      </c>
      <c r="AQ50" s="2">
        <v>2.0</v>
      </c>
      <c r="AR50" s="2">
        <v>3.0</v>
      </c>
      <c r="AS50" s="2">
        <v>3.0</v>
      </c>
      <c r="AT50" s="2">
        <v>2.0</v>
      </c>
      <c r="AU50" s="2">
        <v>1.0</v>
      </c>
      <c r="AV50" s="2">
        <v>1.0</v>
      </c>
      <c r="AW50" s="2">
        <v>2.0</v>
      </c>
      <c r="AX50" s="2">
        <v>3.0</v>
      </c>
      <c r="AY50" s="2">
        <v>3.0</v>
      </c>
      <c r="AZ50" s="2">
        <v>2.0</v>
      </c>
      <c r="BA50" s="2">
        <v>1.0</v>
      </c>
      <c r="BB50" s="2">
        <v>1.0</v>
      </c>
      <c r="BC50" s="2">
        <v>2.0</v>
      </c>
      <c r="BD50" s="2">
        <v>3.0</v>
      </c>
      <c r="BE50" s="2">
        <v>3.0</v>
      </c>
      <c r="BF50" s="2">
        <v>2.0</v>
      </c>
      <c r="BG50" s="2">
        <v>1.0</v>
      </c>
      <c r="BH50" s="2">
        <v>1.0</v>
      </c>
      <c r="BI50" s="2">
        <v>2.0</v>
      </c>
      <c r="BJ50" s="2">
        <v>3.0</v>
      </c>
    </row>
    <row r="51">
      <c r="A51" s="1">
        <v>43537.68961659722</v>
      </c>
      <c r="B51" s="2" t="s">
        <v>123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1.0</v>
      </c>
      <c r="I51" s="2">
        <v>3.0</v>
      </c>
      <c r="J51" s="2">
        <v>2.0</v>
      </c>
      <c r="K51" s="2">
        <v>3.0</v>
      </c>
      <c r="L51" s="2">
        <v>3.0</v>
      </c>
      <c r="M51" s="2">
        <v>3.0</v>
      </c>
      <c r="N51" s="2">
        <v>2.0</v>
      </c>
      <c r="O51" s="2">
        <v>2.0</v>
      </c>
      <c r="P51" s="2">
        <v>2.0</v>
      </c>
      <c r="Q51" s="2">
        <v>1.0</v>
      </c>
      <c r="R51" s="2">
        <v>2.0</v>
      </c>
      <c r="S51" s="2">
        <v>3.0</v>
      </c>
      <c r="T51" s="2">
        <v>2.0</v>
      </c>
      <c r="U51" s="2">
        <v>1.0</v>
      </c>
      <c r="V51" s="2">
        <v>3.0</v>
      </c>
      <c r="W51" s="2">
        <v>1.0</v>
      </c>
      <c r="X51" s="2">
        <v>1.0</v>
      </c>
      <c r="Y51" s="2">
        <v>1.0</v>
      </c>
      <c r="Z51" s="2">
        <v>1.0</v>
      </c>
      <c r="AA51" s="2">
        <v>2.0</v>
      </c>
      <c r="AB51" s="2">
        <v>3.0</v>
      </c>
      <c r="AC51" s="2">
        <v>2.0</v>
      </c>
      <c r="AD51" s="2">
        <v>2.0</v>
      </c>
      <c r="AE51" s="2">
        <v>2.0</v>
      </c>
      <c r="AF51" s="2">
        <v>1.0</v>
      </c>
      <c r="AG51" s="2">
        <v>3.0</v>
      </c>
      <c r="AH51" s="2">
        <v>3.0</v>
      </c>
      <c r="AI51" s="2">
        <v>3.0</v>
      </c>
      <c r="AJ51" s="2">
        <v>1.0</v>
      </c>
      <c r="AK51" s="2">
        <v>3.0</v>
      </c>
      <c r="AL51" s="2">
        <v>2.0</v>
      </c>
      <c r="AM51" s="2">
        <v>2.0</v>
      </c>
      <c r="AN51" s="2">
        <v>3.0</v>
      </c>
      <c r="AO51" s="2">
        <v>2.0</v>
      </c>
      <c r="AP51" s="2">
        <v>1.0</v>
      </c>
      <c r="AQ51" s="2">
        <v>3.0</v>
      </c>
      <c r="AR51" s="2">
        <v>2.0</v>
      </c>
      <c r="AS51" s="2">
        <v>2.0</v>
      </c>
      <c r="AT51" s="2">
        <v>2.0</v>
      </c>
      <c r="AU51" s="2">
        <v>2.0</v>
      </c>
      <c r="AV51" s="2">
        <v>1.0</v>
      </c>
      <c r="AW51" s="2">
        <v>3.0</v>
      </c>
      <c r="AX51" s="2">
        <v>2.0</v>
      </c>
      <c r="AY51" s="2">
        <v>2.0</v>
      </c>
      <c r="AZ51" s="2">
        <v>3.0</v>
      </c>
      <c r="BA51" s="2">
        <v>2.0</v>
      </c>
      <c r="BB51" s="2">
        <v>2.0</v>
      </c>
      <c r="BC51" s="2">
        <v>3.0</v>
      </c>
      <c r="BD51" s="2">
        <v>1.0</v>
      </c>
      <c r="BE51" s="2">
        <v>2.0</v>
      </c>
      <c r="BF51" s="2">
        <v>2.0</v>
      </c>
      <c r="BG51" s="2">
        <v>2.0</v>
      </c>
      <c r="BH51" s="2">
        <v>2.0</v>
      </c>
      <c r="BI51" s="2">
        <v>2.0</v>
      </c>
      <c r="BJ51" s="2">
        <v>1.0</v>
      </c>
    </row>
    <row r="52">
      <c r="A52" s="1">
        <v>43537.80093366899</v>
      </c>
      <c r="B52" s="2" t="s">
        <v>126</v>
      </c>
      <c r="C52" s="2">
        <v>3.0</v>
      </c>
      <c r="D52" s="2">
        <v>2.0</v>
      </c>
      <c r="E52" s="2">
        <v>2.0</v>
      </c>
      <c r="F52" s="2">
        <v>2.0</v>
      </c>
      <c r="G52" s="2">
        <v>3.0</v>
      </c>
      <c r="H52" s="2">
        <v>2.0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2.0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2.0</v>
      </c>
      <c r="AJ52" s="2">
        <v>2.0</v>
      </c>
      <c r="AK52" s="2">
        <v>3.0</v>
      </c>
      <c r="AL52" s="2">
        <v>3.0</v>
      </c>
      <c r="AM52" s="2">
        <v>3.0</v>
      </c>
      <c r="AN52" s="2">
        <v>3.0</v>
      </c>
      <c r="AO52" s="2">
        <v>2.0</v>
      </c>
      <c r="AP52" s="2">
        <v>3.0</v>
      </c>
      <c r="AQ52" s="2">
        <v>3.0</v>
      </c>
      <c r="AR52" s="2">
        <v>3.0</v>
      </c>
      <c r="AS52" s="2">
        <v>2.0</v>
      </c>
      <c r="AT52" s="2">
        <v>3.0</v>
      </c>
      <c r="AU52" s="2">
        <v>3.0</v>
      </c>
      <c r="AV52" s="2">
        <v>2.0</v>
      </c>
      <c r="AW52" s="2">
        <v>3.0</v>
      </c>
      <c r="AX52" s="2">
        <v>2.0</v>
      </c>
      <c r="AY52" s="2">
        <v>2.0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43537.82036048611</v>
      </c>
      <c r="B53" s="2" t="s">
        <v>129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3" t="s">
        <v>83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43537.86829747685</v>
      </c>
      <c r="B54" s="2" t="s">
        <v>131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</row>
    <row r="55">
      <c r="A55" s="1">
        <v>43538.323630659725</v>
      </c>
      <c r="B55" s="2" t="s">
        <v>132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2.0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2.0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2.0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3.0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3.0</v>
      </c>
      <c r="BF55" s="2">
        <v>3.0</v>
      </c>
      <c r="BG55" s="2">
        <v>3.0</v>
      </c>
      <c r="BH55" s="2">
        <v>3.0</v>
      </c>
      <c r="BI55" s="2">
        <v>3.0</v>
      </c>
      <c r="BJ55" s="2">
        <v>3.0</v>
      </c>
    </row>
    <row r="56">
      <c r="A56" s="1">
        <v>43538.329336967596</v>
      </c>
      <c r="B56" s="2" t="s">
        <v>133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1.0</v>
      </c>
      <c r="V56" s="2">
        <v>3.0</v>
      </c>
      <c r="W56" s="2">
        <v>1.0</v>
      </c>
      <c r="X56" s="2">
        <v>1.0</v>
      </c>
      <c r="Y56" s="2">
        <v>1.0</v>
      </c>
      <c r="Z56" s="2">
        <v>1.0</v>
      </c>
      <c r="AA56" s="2">
        <v>3.0</v>
      </c>
      <c r="AB56" s="2">
        <v>3.0</v>
      </c>
      <c r="AC56" s="2">
        <v>2.0</v>
      </c>
      <c r="AD56" s="2">
        <v>2.0</v>
      </c>
      <c r="AE56" s="2">
        <v>3.0</v>
      </c>
      <c r="AF56" s="2">
        <v>2.0</v>
      </c>
      <c r="AG56" s="2">
        <v>3.0</v>
      </c>
      <c r="AH56" s="2">
        <v>3.0</v>
      </c>
      <c r="AI56" s="2">
        <v>1.0</v>
      </c>
      <c r="AJ56" s="2">
        <v>1.0</v>
      </c>
      <c r="AK56" s="2">
        <v>3.0</v>
      </c>
      <c r="AL56" s="2">
        <v>2.0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2.0</v>
      </c>
      <c r="AT56" s="2">
        <v>2.0</v>
      </c>
      <c r="AU56" s="2">
        <v>2.0</v>
      </c>
      <c r="AV56" s="2">
        <v>2.0</v>
      </c>
      <c r="AW56" s="2">
        <v>3.0</v>
      </c>
      <c r="AX56" s="2">
        <v>2.0</v>
      </c>
      <c r="AY56" s="2">
        <v>3.0</v>
      </c>
      <c r="AZ56" s="2">
        <v>3.0</v>
      </c>
      <c r="BA56" s="2">
        <v>1.0</v>
      </c>
      <c r="BB56" s="2">
        <v>2.0</v>
      </c>
      <c r="BC56" s="2">
        <v>3.0</v>
      </c>
      <c r="BD56" s="2">
        <v>1.0</v>
      </c>
      <c r="BE56" s="2">
        <v>3.0</v>
      </c>
      <c r="BF56" s="2">
        <v>3.0</v>
      </c>
      <c r="BG56" s="2">
        <v>2.0</v>
      </c>
      <c r="BH56" s="2">
        <v>3.0</v>
      </c>
      <c r="BI56" s="2">
        <v>3.0</v>
      </c>
      <c r="BJ56" s="2">
        <v>3.0</v>
      </c>
    </row>
    <row r="57">
      <c r="A57" s="1">
        <v>43540.71895908564</v>
      </c>
      <c r="B57" s="2" t="s">
        <v>65</v>
      </c>
      <c r="C57" s="2">
        <v>2.0</v>
      </c>
      <c r="D57" s="2">
        <v>2.0</v>
      </c>
      <c r="E57" s="2">
        <v>2.0</v>
      </c>
      <c r="F57" s="2">
        <v>2.0</v>
      </c>
      <c r="G57" s="2">
        <v>2.0</v>
      </c>
      <c r="H57" s="2">
        <v>2.0</v>
      </c>
      <c r="I57" s="2">
        <v>2.0</v>
      </c>
      <c r="J57" s="2">
        <v>2.0</v>
      </c>
      <c r="K57" s="2">
        <v>2.0</v>
      </c>
      <c r="L57" s="2">
        <v>2.0</v>
      </c>
      <c r="M57" s="2">
        <v>2.0</v>
      </c>
      <c r="N57" s="2">
        <v>2.0</v>
      </c>
      <c r="O57" s="2">
        <v>2.0</v>
      </c>
      <c r="P57" s="2">
        <v>2.0</v>
      </c>
      <c r="Q57" s="2">
        <v>2.0</v>
      </c>
      <c r="R57" s="2">
        <v>2.0</v>
      </c>
      <c r="S57" s="2">
        <v>2.0</v>
      </c>
      <c r="T57" s="2">
        <v>2.0</v>
      </c>
      <c r="U57" s="2">
        <v>2.0</v>
      </c>
      <c r="V57" s="2">
        <v>2.0</v>
      </c>
      <c r="W57" s="2">
        <v>2.0</v>
      </c>
      <c r="X57" s="2">
        <v>2.0</v>
      </c>
      <c r="Y57" s="2">
        <v>2.0</v>
      </c>
      <c r="Z57" s="2">
        <v>2.0</v>
      </c>
      <c r="AA57" s="2">
        <v>2.0</v>
      </c>
      <c r="AB57" s="2">
        <v>2.0</v>
      </c>
      <c r="AC57" s="2">
        <v>2.0</v>
      </c>
      <c r="AD57" s="2">
        <v>2.0</v>
      </c>
      <c r="AE57" s="2">
        <v>2.0</v>
      </c>
      <c r="AF57" s="2">
        <v>2.0</v>
      </c>
      <c r="AG57" s="2">
        <v>2.0</v>
      </c>
      <c r="AH57" s="2">
        <v>2.0</v>
      </c>
      <c r="AI57" s="2">
        <v>2.0</v>
      </c>
      <c r="AJ57" s="2">
        <v>2.0</v>
      </c>
      <c r="AK57" s="2">
        <v>2.0</v>
      </c>
      <c r="AL57" s="2">
        <v>2.0</v>
      </c>
      <c r="AM57" s="2">
        <v>2.0</v>
      </c>
      <c r="AN57" s="2">
        <v>2.0</v>
      </c>
      <c r="AO57" s="2">
        <v>2.0</v>
      </c>
      <c r="AP57" s="2">
        <v>2.0</v>
      </c>
      <c r="AQ57" s="2">
        <v>2.0</v>
      </c>
      <c r="AR57" s="2">
        <v>2.0</v>
      </c>
      <c r="AS57" s="2">
        <v>2.0</v>
      </c>
      <c r="AT57" s="2">
        <v>2.0</v>
      </c>
      <c r="AU57" s="2">
        <v>2.0</v>
      </c>
      <c r="AV57" s="2">
        <v>2.0</v>
      </c>
      <c r="AW57" s="2">
        <v>2.0</v>
      </c>
      <c r="AX57" s="2">
        <v>2.0</v>
      </c>
      <c r="AY57" s="2">
        <v>2.0</v>
      </c>
      <c r="AZ57" s="2">
        <v>2.0</v>
      </c>
      <c r="BA57" s="2">
        <v>2.0</v>
      </c>
      <c r="BB57" s="2">
        <v>2.0</v>
      </c>
      <c r="BC57" s="2">
        <v>2.0</v>
      </c>
      <c r="BD57" s="2">
        <v>2.0</v>
      </c>
      <c r="BE57" s="2">
        <v>2.0</v>
      </c>
      <c r="BF57" s="2">
        <v>2.0</v>
      </c>
      <c r="BG57" s="2">
        <v>2.0</v>
      </c>
      <c r="BH57" s="2">
        <v>2.0</v>
      </c>
      <c r="BI57" s="2">
        <v>2.0</v>
      </c>
      <c r="BJ57" s="2">
        <v>2.0</v>
      </c>
    </row>
    <row r="58">
      <c r="A58" s="1">
        <v>43540.86529483796</v>
      </c>
      <c r="B58" s="2" t="s">
        <v>134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2.0</v>
      </c>
      <c r="R58" s="2">
        <v>2.0</v>
      </c>
      <c r="S58" s="2">
        <v>2.0</v>
      </c>
      <c r="T58" s="2">
        <v>2.0</v>
      </c>
      <c r="U58" s="2">
        <v>1.0</v>
      </c>
      <c r="V58" s="2">
        <v>3.0</v>
      </c>
      <c r="W58" s="2">
        <v>1.0</v>
      </c>
      <c r="X58" s="2">
        <v>1.0</v>
      </c>
      <c r="Y58" s="2">
        <v>1.0</v>
      </c>
      <c r="Z58" s="2">
        <v>1.0</v>
      </c>
      <c r="AA58" s="2">
        <v>3.0</v>
      </c>
      <c r="AB58" s="2">
        <v>3.0</v>
      </c>
      <c r="AC58" s="2">
        <v>3.0</v>
      </c>
      <c r="AD58" s="2">
        <v>2.0</v>
      </c>
      <c r="AE58" s="2">
        <v>3.0</v>
      </c>
      <c r="AF58" s="2">
        <v>2.0</v>
      </c>
      <c r="AG58" s="2">
        <v>3.0</v>
      </c>
      <c r="AH58" s="2">
        <v>3.0</v>
      </c>
      <c r="AI58" s="2">
        <v>3.0</v>
      </c>
      <c r="AJ58" s="2">
        <v>2.0</v>
      </c>
      <c r="AK58" s="2">
        <v>3.0</v>
      </c>
      <c r="AL58" s="2">
        <v>2.0</v>
      </c>
      <c r="AM58" s="2">
        <v>3.0</v>
      </c>
      <c r="AN58" s="2">
        <v>3.0</v>
      </c>
      <c r="AO58" s="2">
        <v>3.0</v>
      </c>
      <c r="AP58" s="2">
        <v>2.0</v>
      </c>
      <c r="AQ58" s="2">
        <v>2.0</v>
      </c>
      <c r="AR58" s="2">
        <v>2.0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2.0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43541.613160243054</v>
      </c>
      <c r="B59" s="2" t="s">
        <v>135</v>
      </c>
      <c r="C59" s="2">
        <v>3.0</v>
      </c>
      <c r="D59" s="2">
        <v>2.0</v>
      </c>
      <c r="E59" s="2">
        <v>3.0</v>
      </c>
      <c r="F59" s="2">
        <v>2.0</v>
      </c>
      <c r="G59" s="2">
        <v>2.0</v>
      </c>
      <c r="H59" s="2">
        <v>2.0</v>
      </c>
      <c r="I59" s="2">
        <v>2.0</v>
      </c>
      <c r="J59" s="2">
        <v>2.0</v>
      </c>
      <c r="K59" s="2">
        <v>3.0</v>
      </c>
      <c r="L59" s="2">
        <v>3.0</v>
      </c>
      <c r="M59" s="2">
        <v>2.0</v>
      </c>
      <c r="N59" s="2">
        <v>2.0</v>
      </c>
      <c r="O59" s="2">
        <v>3.0</v>
      </c>
      <c r="P59" s="2">
        <v>2.0</v>
      </c>
      <c r="Q59" s="2">
        <v>3.0</v>
      </c>
      <c r="R59" s="2">
        <v>3.0</v>
      </c>
      <c r="S59" s="2">
        <v>2.0</v>
      </c>
      <c r="T59" s="2">
        <v>2.0</v>
      </c>
      <c r="U59" s="2">
        <v>3.0</v>
      </c>
      <c r="V59" s="2">
        <v>3.0</v>
      </c>
      <c r="W59" s="2">
        <v>2.0</v>
      </c>
      <c r="X59" s="2">
        <v>2.0</v>
      </c>
      <c r="Y59" s="2">
        <v>2.0</v>
      </c>
      <c r="Z59" s="2">
        <v>2.0</v>
      </c>
      <c r="AA59" s="2">
        <v>3.0</v>
      </c>
      <c r="AB59" s="2">
        <v>2.0</v>
      </c>
      <c r="AC59" s="2">
        <v>3.0</v>
      </c>
      <c r="AD59" s="2">
        <v>2.0</v>
      </c>
      <c r="AE59" s="2">
        <v>2.0</v>
      </c>
      <c r="AF59" s="2">
        <v>2.0</v>
      </c>
      <c r="AG59" s="2">
        <v>3.0</v>
      </c>
      <c r="AH59" s="2">
        <v>2.0</v>
      </c>
      <c r="AI59" s="2">
        <v>3.0</v>
      </c>
      <c r="AJ59" s="2">
        <v>3.0</v>
      </c>
      <c r="AK59" s="2">
        <v>2.0</v>
      </c>
      <c r="AL59" s="2">
        <v>2.0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2.0</v>
      </c>
      <c r="BE59" s="2">
        <v>3.0</v>
      </c>
      <c r="BF59" s="2">
        <v>1.0</v>
      </c>
      <c r="BG59" s="2">
        <v>2.0</v>
      </c>
      <c r="BH59" s="2">
        <v>2.0</v>
      </c>
      <c r="BI59" s="2">
        <v>1.0</v>
      </c>
      <c r="BJ59" s="2">
        <v>1.0</v>
      </c>
    </row>
    <row r="60">
      <c r="A60" s="1">
        <v>43541.80015865741</v>
      </c>
      <c r="B60" s="2" t="s">
        <v>136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2.0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2.0</v>
      </c>
      <c r="AQ60" s="2">
        <v>3.0</v>
      </c>
      <c r="AR60" s="2">
        <v>2.0</v>
      </c>
      <c r="AS60" s="2">
        <v>3.0</v>
      </c>
      <c r="AT60" s="2">
        <v>3.0</v>
      </c>
      <c r="AU60" s="2">
        <v>3.0</v>
      </c>
      <c r="AV60" s="2">
        <v>1.0</v>
      </c>
      <c r="AW60" s="2">
        <v>3.0</v>
      </c>
      <c r="AX60" s="2">
        <v>3.0</v>
      </c>
      <c r="AY60" s="2">
        <v>3.0</v>
      </c>
      <c r="AZ60" s="2">
        <v>3.0</v>
      </c>
      <c r="BA60" s="2">
        <v>3.0</v>
      </c>
      <c r="BB60" s="2">
        <v>1.0</v>
      </c>
      <c r="BC60" s="2">
        <v>3.0</v>
      </c>
      <c r="BD60" s="2">
        <v>3.0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3.0</v>
      </c>
    </row>
    <row r="61">
      <c r="A61" s="1">
        <v>43542.49362763889</v>
      </c>
      <c r="B61" s="2" t="s">
        <v>138</v>
      </c>
      <c r="C61" s="2">
        <v>3.0</v>
      </c>
      <c r="D61" s="2">
        <v>2.0</v>
      </c>
      <c r="E61" s="2">
        <v>3.0</v>
      </c>
      <c r="F61" s="2">
        <v>2.0</v>
      </c>
      <c r="G61" s="2">
        <v>2.0</v>
      </c>
      <c r="H61" s="2">
        <v>2.0</v>
      </c>
      <c r="I61" s="2">
        <v>3.0</v>
      </c>
      <c r="J61" s="2">
        <v>1.0</v>
      </c>
      <c r="K61" s="2">
        <v>3.0</v>
      </c>
      <c r="L61" s="2">
        <v>3.0</v>
      </c>
      <c r="M61" s="2">
        <v>2.0</v>
      </c>
      <c r="N61" s="2">
        <v>3.0</v>
      </c>
      <c r="O61" s="2">
        <v>3.0</v>
      </c>
      <c r="P61" s="2">
        <v>2.0</v>
      </c>
      <c r="Q61" s="2">
        <v>3.0</v>
      </c>
      <c r="R61" s="2">
        <v>2.0</v>
      </c>
      <c r="S61" s="2">
        <v>2.0</v>
      </c>
      <c r="T61" s="2">
        <v>2.0</v>
      </c>
      <c r="U61" s="2">
        <v>3.0</v>
      </c>
      <c r="V61" s="2">
        <v>2.0</v>
      </c>
      <c r="W61" s="2">
        <v>3.0</v>
      </c>
      <c r="X61" s="2">
        <v>3.0</v>
      </c>
      <c r="Y61" s="2">
        <v>3.0</v>
      </c>
      <c r="Z61" s="2">
        <v>2.0</v>
      </c>
      <c r="AA61" s="2">
        <v>3.0</v>
      </c>
      <c r="AB61" s="2">
        <v>1.0</v>
      </c>
      <c r="AC61" s="2">
        <v>3.0</v>
      </c>
      <c r="AD61" s="2">
        <v>2.0</v>
      </c>
      <c r="AE61" s="2">
        <v>2.0</v>
      </c>
      <c r="AF61" s="2">
        <v>2.0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2.0</v>
      </c>
      <c r="AO61" s="2">
        <v>3.0</v>
      </c>
      <c r="AP61" s="2">
        <v>2.0</v>
      </c>
      <c r="AQ61" s="2">
        <v>2.0</v>
      </c>
      <c r="AR61" s="2">
        <v>2.0</v>
      </c>
      <c r="AS61" s="2">
        <v>3.0</v>
      </c>
      <c r="AT61" s="2">
        <v>2.0</v>
      </c>
      <c r="AU61" s="2">
        <v>3.0</v>
      </c>
      <c r="AV61" s="2">
        <v>3.0</v>
      </c>
      <c r="AW61" s="2">
        <v>2.0</v>
      </c>
      <c r="AX61" s="2">
        <v>3.0</v>
      </c>
      <c r="AY61" s="2">
        <v>3.0</v>
      </c>
      <c r="AZ61" s="2">
        <v>2.0</v>
      </c>
      <c r="BA61" s="2">
        <v>3.0</v>
      </c>
      <c r="BB61" s="2">
        <v>3.0</v>
      </c>
      <c r="BC61" s="2">
        <v>3.0</v>
      </c>
      <c r="BD61" s="2">
        <v>3.0</v>
      </c>
      <c r="BE61" s="2">
        <v>3.0</v>
      </c>
      <c r="BF61" s="2">
        <v>2.0</v>
      </c>
      <c r="BG61" s="2">
        <v>3.0</v>
      </c>
      <c r="BH61" s="2">
        <v>2.0</v>
      </c>
      <c r="BI61" s="2">
        <v>2.0</v>
      </c>
      <c r="BJ61" s="2">
        <v>2.0</v>
      </c>
    </row>
    <row r="62">
      <c r="A62" s="1">
        <v>43542.92865483796</v>
      </c>
      <c r="B62" s="2" t="s">
        <v>139</v>
      </c>
      <c r="C62" s="2">
        <v>3.0</v>
      </c>
      <c r="D62" s="2">
        <v>3.0</v>
      </c>
      <c r="E62" s="2">
        <v>3.0</v>
      </c>
      <c r="F62" s="2">
        <v>2.0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C63" s="23">
        <f t="shared" ref="C63:BJ63" si="1">SUM(C2:C62)/61</f>
        <v>2.868852459</v>
      </c>
      <c r="D63" s="23">
        <f t="shared" si="1"/>
        <v>2.606557377</v>
      </c>
      <c r="E63" s="23">
        <f t="shared" si="1"/>
        <v>2.786885246</v>
      </c>
      <c r="F63" s="23">
        <f t="shared" si="1"/>
        <v>2.491803279</v>
      </c>
      <c r="G63" s="23">
        <f t="shared" si="1"/>
        <v>2.836065574</v>
      </c>
      <c r="H63" s="23">
        <f t="shared" si="1"/>
        <v>2.180327869</v>
      </c>
      <c r="I63" s="23">
        <f t="shared" si="1"/>
        <v>2.918032787</v>
      </c>
      <c r="J63" s="23">
        <f t="shared" si="1"/>
        <v>2.836065574</v>
      </c>
      <c r="K63" s="23">
        <f t="shared" si="1"/>
        <v>2.901639344</v>
      </c>
      <c r="L63" s="23">
        <f t="shared" si="1"/>
        <v>2.885245902</v>
      </c>
      <c r="M63" s="23">
        <f t="shared" si="1"/>
        <v>2.885245902</v>
      </c>
      <c r="N63" s="23">
        <f t="shared" si="1"/>
        <v>2.704918033</v>
      </c>
      <c r="O63" s="23">
        <f t="shared" si="1"/>
        <v>2.918032787</v>
      </c>
      <c r="P63" s="23">
        <f t="shared" si="1"/>
        <v>2.754098361</v>
      </c>
      <c r="Q63" s="23">
        <f t="shared" si="1"/>
        <v>2.754098361</v>
      </c>
      <c r="R63" s="23">
        <f t="shared" si="1"/>
        <v>2.672131148</v>
      </c>
      <c r="S63" s="23">
        <f t="shared" si="1"/>
        <v>2.819672131</v>
      </c>
      <c r="T63" s="23">
        <f t="shared" si="1"/>
        <v>2.31147541</v>
      </c>
      <c r="U63" s="23">
        <f t="shared" si="1"/>
        <v>2.606557377</v>
      </c>
      <c r="V63" s="23">
        <f t="shared" si="1"/>
        <v>2.770491803</v>
      </c>
      <c r="W63" s="23">
        <f t="shared" si="1"/>
        <v>2.442622951</v>
      </c>
      <c r="X63" s="23">
        <f t="shared" si="1"/>
        <v>2.37704918</v>
      </c>
      <c r="Y63" s="23">
        <f t="shared" si="1"/>
        <v>2.491803279</v>
      </c>
      <c r="Z63" s="23">
        <f t="shared" si="1"/>
        <v>2.147540984</v>
      </c>
      <c r="AA63" s="23">
        <f t="shared" si="1"/>
        <v>2.868852459</v>
      </c>
      <c r="AB63" s="23">
        <f t="shared" si="1"/>
        <v>2.639344262</v>
      </c>
      <c r="AC63" s="23">
        <f t="shared" si="1"/>
        <v>2.704918033</v>
      </c>
      <c r="AD63" s="23">
        <f t="shared" si="1"/>
        <v>2.491803279</v>
      </c>
      <c r="AE63" s="23">
        <f t="shared" si="1"/>
        <v>2.737704918</v>
      </c>
      <c r="AF63" s="23">
        <f t="shared" si="1"/>
        <v>2.262295082</v>
      </c>
      <c r="AG63" s="23">
        <f t="shared" si="1"/>
        <v>2.868852459</v>
      </c>
      <c r="AH63" s="23">
        <f t="shared" si="1"/>
        <v>2.770491803</v>
      </c>
      <c r="AI63" s="23">
        <f t="shared" si="1"/>
        <v>2.721311475</v>
      </c>
      <c r="AJ63" s="23">
        <f t="shared" si="1"/>
        <v>2.540983607</v>
      </c>
      <c r="AK63" s="23">
        <f t="shared" si="1"/>
        <v>2.655737705</v>
      </c>
      <c r="AL63" s="23">
        <f t="shared" si="1"/>
        <v>2.31147541</v>
      </c>
      <c r="AM63" s="23">
        <f t="shared" si="1"/>
        <v>2.836065574</v>
      </c>
      <c r="AN63" s="23">
        <f t="shared" si="1"/>
        <v>2.672131148</v>
      </c>
      <c r="AO63" s="23">
        <f t="shared" si="1"/>
        <v>2.737704918</v>
      </c>
      <c r="AP63" s="23">
        <f t="shared" si="1"/>
        <v>2.540983607</v>
      </c>
      <c r="AQ63" s="23">
        <f t="shared" si="1"/>
        <v>2.704918033</v>
      </c>
      <c r="AR63" s="23">
        <f t="shared" si="1"/>
        <v>2.278688525</v>
      </c>
      <c r="AS63" s="23">
        <f t="shared" si="1"/>
        <v>2.770491803</v>
      </c>
      <c r="AT63" s="23">
        <f t="shared" si="1"/>
        <v>2.573770492</v>
      </c>
      <c r="AU63" s="23">
        <f t="shared" si="1"/>
        <v>2.655737705</v>
      </c>
      <c r="AV63" s="23">
        <f t="shared" si="1"/>
        <v>2.475409836</v>
      </c>
      <c r="AW63" s="23">
        <f t="shared" si="1"/>
        <v>2.721311475</v>
      </c>
      <c r="AX63" s="23">
        <f t="shared" si="1"/>
        <v>2.327868852</v>
      </c>
      <c r="AY63" s="23">
        <f t="shared" si="1"/>
        <v>2.721311475</v>
      </c>
      <c r="AZ63" s="23">
        <f t="shared" si="1"/>
        <v>2.704918033</v>
      </c>
      <c r="BA63" s="23">
        <f t="shared" si="1"/>
        <v>2.68852459</v>
      </c>
      <c r="BB63" s="23">
        <f t="shared" si="1"/>
        <v>2.672131148</v>
      </c>
      <c r="BC63" s="23">
        <f t="shared" si="1"/>
        <v>2.737704918</v>
      </c>
      <c r="BD63" s="23">
        <f t="shared" si="1"/>
        <v>2.278688525</v>
      </c>
      <c r="BE63" s="23">
        <f t="shared" si="1"/>
        <v>2.868852459</v>
      </c>
      <c r="BF63" s="23">
        <f t="shared" si="1"/>
        <v>2.68852459</v>
      </c>
      <c r="BG63" s="23">
        <f t="shared" si="1"/>
        <v>2.737704918</v>
      </c>
      <c r="BH63" s="23">
        <f t="shared" si="1"/>
        <v>2.721311475</v>
      </c>
      <c r="BI63" s="23">
        <f t="shared" si="1"/>
        <v>2.770491803</v>
      </c>
      <c r="BJ63" s="23">
        <f t="shared" si="1"/>
        <v>2.295081967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115</v>
      </c>
      <c r="E7" s="10"/>
    </row>
    <row r="8">
      <c r="A8" s="11"/>
      <c r="B8" s="12" t="s">
        <v>118</v>
      </c>
      <c r="C8" s="13" t="s">
        <v>157</v>
      </c>
      <c r="D8" s="14" t="s">
        <v>158</v>
      </c>
      <c r="E8" s="10"/>
    </row>
    <row r="9">
      <c r="A9" s="15"/>
      <c r="B9" s="16" t="s">
        <v>124</v>
      </c>
      <c r="C9" s="17" t="s">
        <v>125</v>
      </c>
      <c r="D9" s="18" t="s">
        <v>127</v>
      </c>
      <c r="E9" s="18" t="s">
        <v>128</v>
      </c>
    </row>
    <row r="10">
      <c r="A10" s="15"/>
      <c r="B10" s="16">
        <v>1.0</v>
      </c>
      <c r="C10" s="19" t="s">
        <v>130</v>
      </c>
      <c r="D10" s="20">
        <f>IFERROR(__xludf.DUMMYFUNCTION("IMPORTRANGE(""https://docs.google.com/spreadsheets/d/1YZ8n8ETiXIFUrdSfXDZwVbRfdPfRsG8Rkv1rJUcN8pQ/edit#gid"",""Form Responses 1!C63"")"),2.8688524590163933)</f>
        <v>2.868852459</v>
      </c>
      <c r="E10" s="21">
        <f t="shared" ref="E10:E20" si="1">D10/3</f>
        <v>0.956284153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1!I63"")"),2.918032786885246)</f>
        <v>2.918032787</v>
      </c>
      <c r="E11" s="21">
        <f t="shared" si="1"/>
        <v>0.9726775956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1!O63"")"),2.918032786885246)</f>
        <v>2.918032787</v>
      </c>
      <c r="E12" s="21">
        <f t="shared" si="1"/>
        <v>0.9726775956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1!U63"")"),2.6065573770491803)</f>
        <v>2.606557377</v>
      </c>
      <c r="E13" s="21">
        <f t="shared" si="1"/>
        <v>0.868852459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1!AA63"")"),2.8688524590163933)</f>
        <v>2.868852459</v>
      </c>
      <c r="E14" s="21">
        <f t="shared" si="1"/>
        <v>0.956284153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1!AG63"")"),2.8688524590163933)</f>
        <v>2.868852459</v>
      </c>
      <c r="E15" s="21">
        <f t="shared" si="1"/>
        <v>0.956284153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1!AM63"")"),2.8360655737704916)</f>
        <v>2.836065574</v>
      </c>
      <c r="E16" s="21">
        <f t="shared" si="1"/>
        <v>0.9453551913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1!AS63"")"),2.7704918032786887)</f>
        <v>2.770491803</v>
      </c>
      <c r="E17" s="21">
        <f t="shared" si="1"/>
        <v>0.9234972678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1!AY63"")"),2.721311475409836)</f>
        <v>2.721311475</v>
      </c>
      <c r="E18" s="21">
        <f t="shared" si="1"/>
        <v>0.9071038251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1!BE63"")"),2.8688524590163933)</f>
        <v>2.868852459</v>
      </c>
      <c r="E19" s="21">
        <f t="shared" si="1"/>
        <v>0.956284153</v>
      </c>
    </row>
    <row r="20">
      <c r="A20" s="6"/>
      <c r="B20" s="24"/>
      <c r="C20" s="25" t="s">
        <v>148</v>
      </c>
      <c r="D20" s="26">
        <f>SUM(D10:D19)/10</f>
        <v>2.824590164</v>
      </c>
      <c r="E20" s="27">
        <f t="shared" si="1"/>
        <v>0.9415300546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159</v>
      </c>
      <c r="C43" s="33" t="s">
        <v>155</v>
      </c>
      <c r="D43" s="31" t="s">
        <v>156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0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115</v>
      </c>
      <c r="E7" s="10"/>
    </row>
    <row r="8">
      <c r="A8" s="11"/>
      <c r="B8" s="12" t="s">
        <v>118</v>
      </c>
      <c r="C8" s="13" t="s">
        <v>119</v>
      </c>
      <c r="D8" s="14" t="s">
        <v>121</v>
      </c>
      <c r="E8" s="10"/>
    </row>
    <row r="9">
      <c r="A9" s="15"/>
      <c r="B9" s="16" t="s">
        <v>124</v>
      </c>
      <c r="C9" s="17" t="s">
        <v>125</v>
      </c>
      <c r="D9" s="18" t="s">
        <v>127</v>
      </c>
      <c r="E9" s="18" t="s">
        <v>128</v>
      </c>
    </row>
    <row r="10">
      <c r="A10" s="15"/>
      <c r="B10" s="16">
        <v>1.0</v>
      </c>
      <c r="C10" s="19" t="s">
        <v>130</v>
      </c>
      <c r="D10" s="20">
        <f>IFERROR(__xludf.DUMMYFUNCTION("IMPORTRANGE(""https://docs.google.com/spreadsheets/d/1YZ8n8ETiXIFUrdSfXDZwVbRfdPfRsG8Rkv1rJUcN8pQ/edit#gid"",""Form Responses 1!D63"")"),2.6065573770491803)</f>
        <v>2.606557377</v>
      </c>
      <c r="E10" s="21">
        <f t="shared" ref="E10:E20" si="1">D10/3</f>
        <v>0.868852459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1!J63"")"),2.8360655737704916)</f>
        <v>2.836065574</v>
      </c>
      <c r="E11" s="21">
        <f t="shared" si="1"/>
        <v>0.9453551913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1!P63"")"),2.7540983606557377)</f>
        <v>2.754098361</v>
      </c>
      <c r="E12" s="21">
        <f t="shared" si="1"/>
        <v>0.9180327869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1!V63"")"),2.7704918032786887)</f>
        <v>2.770491803</v>
      </c>
      <c r="E13" s="21">
        <f t="shared" si="1"/>
        <v>0.9234972678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1!AB63"")"),2.639344262295082)</f>
        <v>2.639344262</v>
      </c>
      <c r="E14" s="21">
        <f t="shared" si="1"/>
        <v>0.8797814208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1!AH63"")"),2.7704918032786887)</f>
        <v>2.770491803</v>
      </c>
      <c r="E15" s="21">
        <f t="shared" si="1"/>
        <v>0.9234972678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1!AN63"")"),2.6721311475409837)</f>
        <v>2.672131148</v>
      </c>
      <c r="E16" s="21">
        <f t="shared" si="1"/>
        <v>0.8907103825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1!AT63"")"),2.5737704918032787)</f>
        <v>2.573770492</v>
      </c>
      <c r="E17" s="21">
        <f t="shared" si="1"/>
        <v>0.8579234973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1!AZ63"")"),2.7049180327868854)</f>
        <v>2.704918033</v>
      </c>
      <c r="E18" s="21">
        <f t="shared" si="1"/>
        <v>0.9016393443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1!BF63"")"),2.6885245901639343)</f>
        <v>2.68852459</v>
      </c>
      <c r="E19" s="21">
        <f t="shared" si="1"/>
        <v>0.8961748634</v>
      </c>
    </row>
    <row r="20">
      <c r="A20" s="6"/>
      <c r="B20" s="24"/>
      <c r="C20" s="25" t="s">
        <v>148</v>
      </c>
      <c r="D20" s="26">
        <f>SUM(D10:D19)/10</f>
        <v>2.701639344</v>
      </c>
      <c r="E20" s="27">
        <f t="shared" si="1"/>
        <v>0.9005464481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154</v>
      </c>
      <c r="C43" s="33" t="s">
        <v>155</v>
      </c>
      <c r="D43" s="31" t="s">
        <v>156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115</v>
      </c>
      <c r="E7" s="10"/>
    </row>
    <row r="8">
      <c r="A8" s="11"/>
      <c r="B8" s="12" t="s">
        <v>118</v>
      </c>
      <c r="C8" s="13" t="s">
        <v>167</v>
      </c>
      <c r="D8" s="14" t="s">
        <v>168</v>
      </c>
      <c r="E8" s="10"/>
    </row>
    <row r="9">
      <c r="A9" s="15"/>
      <c r="B9" s="16" t="s">
        <v>124</v>
      </c>
      <c r="C9" s="17" t="s">
        <v>125</v>
      </c>
      <c r="D9" s="18" t="s">
        <v>127</v>
      </c>
      <c r="E9" s="18" t="s">
        <v>128</v>
      </c>
    </row>
    <row r="10">
      <c r="A10" s="15"/>
      <c r="B10" s="16">
        <v>1.0</v>
      </c>
      <c r="C10" s="19" t="s">
        <v>130</v>
      </c>
      <c r="D10" s="20">
        <f>IFERROR(__xludf.DUMMYFUNCTION("IMPORTRANGE(""https://docs.google.com/spreadsheets/d/1YZ8n8ETiXIFUrdSfXDZwVbRfdPfRsG8Rkv1rJUcN8pQ/edit#gid"",""Form Responses 1!E63"")"),2.7868852459016393)</f>
        <v>2.786885246</v>
      </c>
      <c r="E10" s="21">
        <f t="shared" ref="E10:E20" si="1">D10/3</f>
        <v>0.9289617486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1!K63"")"),2.901639344262295)</f>
        <v>2.901639344</v>
      </c>
      <c r="E11" s="21">
        <f t="shared" si="1"/>
        <v>0.9672131148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1!Q63"")"),2.7540983606557377)</f>
        <v>2.754098361</v>
      </c>
      <c r="E12" s="21">
        <f t="shared" si="1"/>
        <v>0.9180327869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1!W63"")"),2.442622950819672)</f>
        <v>2.442622951</v>
      </c>
      <c r="E13" s="21">
        <f t="shared" si="1"/>
        <v>0.8142076503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1!AC63"")"),2.7049180327868854)</f>
        <v>2.704918033</v>
      </c>
      <c r="E14" s="21">
        <f t="shared" si="1"/>
        <v>0.9016393443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1!AI63"")"),2.721311475409836)</f>
        <v>2.721311475</v>
      </c>
      <c r="E15" s="21">
        <f t="shared" si="1"/>
        <v>0.9071038251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1!AO63"")"),2.737704918032787)</f>
        <v>2.737704918</v>
      </c>
      <c r="E16" s="21">
        <f t="shared" si="1"/>
        <v>0.912568306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1!AU63"")"),2.6557377049180326)</f>
        <v>2.655737705</v>
      </c>
      <c r="E17" s="21">
        <f t="shared" si="1"/>
        <v>0.8852459016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1!BA63"")"),2.6885245901639343)</f>
        <v>2.68852459</v>
      </c>
      <c r="E18" s="21">
        <f t="shared" si="1"/>
        <v>0.8961748634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1!BG63"")"),2.737704918032787)</f>
        <v>2.737704918</v>
      </c>
      <c r="E19" s="21">
        <f t="shared" si="1"/>
        <v>0.912568306</v>
      </c>
    </row>
    <row r="20">
      <c r="A20" s="6"/>
      <c r="B20" s="24"/>
      <c r="C20" s="25" t="s">
        <v>148</v>
      </c>
      <c r="D20" s="26">
        <f>SUM(D10:D19)/10</f>
        <v>2.713114754</v>
      </c>
      <c r="E20" s="27">
        <f t="shared" si="1"/>
        <v>0.9043715847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169</v>
      </c>
      <c r="C43" s="33" t="s">
        <v>155</v>
      </c>
      <c r="D43" s="31" t="s">
        <v>156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115</v>
      </c>
      <c r="E7" s="10"/>
    </row>
    <row r="8">
      <c r="A8" s="11"/>
      <c r="B8" s="12" t="s">
        <v>118</v>
      </c>
      <c r="C8" s="13" t="s">
        <v>161</v>
      </c>
      <c r="D8" s="14" t="s">
        <v>163</v>
      </c>
      <c r="E8" s="10"/>
    </row>
    <row r="9">
      <c r="A9" s="15"/>
      <c r="B9" s="16" t="s">
        <v>124</v>
      </c>
      <c r="C9" s="17"/>
      <c r="D9" s="18" t="s">
        <v>127</v>
      </c>
      <c r="E9" s="18" t="s">
        <v>128</v>
      </c>
    </row>
    <row r="10">
      <c r="A10" s="15"/>
      <c r="B10" s="16">
        <v>1.0</v>
      </c>
      <c r="C10" s="36" t="s">
        <v>130</v>
      </c>
      <c r="D10" s="20">
        <f>IFERROR(__xludf.DUMMYFUNCTION("IMPORTRANGE(""https://docs.google.com/spreadsheets/d/1YZ8n8ETiXIFUrdSfXDZwVbRfdPfRsG8Rkv1rJUcN8pQ/edit#gid"",""Form Responses 1!f63"")"),2.4918032786885247)</f>
        <v>2.491803279</v>
      </c>
      <c r="E10" s="21">
        <f t="shared" ref="E10:E20" si="1">D10/3</f>
        <v>0.8306010929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1!l63"")"),2.8852459016393444)</f>
        <v>2.885245902</v>
      </c>
      <c r="E11" s="21">
        <f t="shared" si="1"/>
        <v>0.9617486339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1!R63"")"),2.6721311475409837)</f>
        <v>2.672131148</v>
      </c>
      <c r="E12" s="21">
        <f t="shared" si="1"/>
        <v>0.8907103825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1!X63"")"),2.377049180327869)</f>
        <v>2.37704918</v>
      </c>
      <c r="E13" s="21">
        <f t="shared" si="1"/>
        <v>0.7923497268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1!AD63"")"),2.4918032786885247)</f>
        <v>2.491803279</v>
      </c>
      <c r="E14" s="21">
        <f t="shared" si="1"/>
        <v>0.8306010929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1!AJ63"")"),2.540983606557377)</f>
        <v>2.540983607</v>
      </c>
      <c r="E15" s="21">
        <f t="shared" si="1"/>
        <v>0.8469945355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1!AP63"")"),2.540983606557377)</f>
        <v>2.540983607</v>
      </c>
      <c r="E16" s="21">
        <f t="shared" si="1"/>
        <v>0.8469945355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1!AV63"")"),2.4754098360655736)</f>
        <v>2.475409836</v>
      </c>
      <c r="E17" s="21">
        <f t="shared" si="1"/>
        <v>0.825136612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1!BB63"")"),2.6721311475409837)</f>
        <v>2.672131148</v>
      </c>
      <c r="E18" s="21">
        <f t="shared" si="1"/>
        <v>0.8907103825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1!BH63"")"),2.721311475409836)</f>
        <v>2.721311475</v>
      </c>
      <c r="E19" s="21">
        <f t="shared" si="1"/>
        <v>0.9071038251</v>
      </c>
    </row>
    <row r="20">
      <c r="A20" s="6"/>
      <c r="B20" s="24"/>
      <c r="C20" s="35" t="s">
        <v>165</v>
      </c>
      <c r="D20" s="26">
        <f>SUM(D10:D19)/10</f>
        <v>2.586885246</v>
      </c>
      <c r="E20" s="27">
        <f t="shared" si="1"/>
        <v>0.862295082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170</v>
      </c>
      <c r="C43" s="33" t="s">
        <v>155</v>
      </c>
      <c r="D43" s="31" t="s">
        <v>156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115</v>
      </c>
      <c r="E7" s="10"/>
    </row>
    <row r="8">
      <c r="A8" s="11"/>
      <c r="B8" s="12" t="s">
        <v>118</v>
      </c>
      <c r="C8" s="13" t="s">
        <v>160</v>
      </c>
      <c r="D8" s="14" t="s">
        <v>162</v>
      </c>
      <c r="E8" s="10"/>
    </row>
    <row r="9">
      <c r="A9" s="15"/>
      <c r="B9" s="16" t="s">
        <v>124</v>
      </c>
      <c r="C9" s="17"/>
      <c r="D9" s="18" t="s">
        <v>127</v>
      </c>
      <c r="E9" s="18" t="s">
        <v>128</v>
      </c>
    </row>
    <row r="10">
      <c r="A10" s="15"/>
      <c r="B10" s="16">
        <v>1.0</v>
      </c>
      <c r="C10" s="34" t="s">
        <v>164</v>
      </c>
      <c r="D10" s="20">
        <f>IFERROR(__xludf.DUMMYFUNCTION("IMPORTRANGE(""https://docs.google.com/spreadsheets/d/1YZ8n8ETiXIFUrdSfXDZwVbRfdPfRsG8Rkv1rJUcN8pQ/edit#gid"",""Form Responses 1!G63"")"),2.8360655737704916)</f>
        <v>2.836065574</v>
      </c>
      <c r="E10" s="21">
        <f t="shared" ref="E10:E20" si="1">D10/3</f>
        <v>0.9453551913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1!M63"")"),2.8852459016393444)</f>
        <v>2.885245902</v>
      </c>
      <c r="E11" s="21">
        <f t="shared" si="1"/>
        <v>0.9617486339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1!S63"")"),2.819672131147541)</f>
        <v>2.819672131</v>
      </c>
      <c r="E12" s="21">
        <f t="shared" si="1"/>
        <v>0.9398907104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1!Y63"")"),2.4918032786885247)</f>
        <v>2.491803279</v>
      </c>
      <c r="E13" s="21">
        <f t="shared" si="1"/>
        <v>0.8306010929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1!AE63"")"),2.737704918032787)</f>
        <v>2.737704918</v>
      </c>
      <c r="E14" s="21">
        <f t="shared" si="1"/>
        <v>0.912568306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1!AK63"")"),2.6557377049180326)</f>
        <v>2.655737705</v>
      </c>
      <c r="E15" s="21">
        <f t="shared" si="1"/>
        <v>0.8852459016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1!AQ63"")"),2.7049180327868854)</f>
        <v>2.704918033</v>
      </c>
      <c r="E16" s="21">
        <f t="shared" si="1"/>
        <v>0.9016393443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1!AW63"")"),2.721311475409836)</f>
        <v>2.721311475</v>
      </c>
      <c r="E17" s="21">
        <f t="shared" si="1"/>
        <v>0.9071038251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1!BC63"")"),2.737704918032787)</f>
        <v>2.737704918</v>
      </c>
      <c r="E18" s="21">
        <f t="shared" si="1"/>
        <v>0.912568306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1!BI63"")"),2.7704918032786887)</f>
        <v>2.770491803</v>
      </c>
      <c r="E19" s="21">
        <f t="shared" si="1"/>
        <v>0.9234972678</v>
      </c>
    </row>
    <row r="20">
      <c r="A20" s="6"/>
      <c r="B20" s="24"/>
      <c r="C20" s="35" t="s">
        <v>165</v>
      </c>
      <c r="D20" s="26">
        <f>SUM(D10:D19)/10</f>
        <v>2.736065574</v>
      </c>
      <c r="E20" s="27">
        <f t="shared" si="1"/>
        <v>0.9120218579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166</v>
      </c>
      <c r="C43" s="33" t="s">
        <v>155</v>
      </c>
      <c r="D43" s="31" t="s">
        <v>156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108</v>
      </c>
    </row>
    <row r="2">
      <c r="A2" s="4"/>
      <c r="B2" s="4" t="s">
        <v>109</v>
      </c>
    </row>
    <row r="3">
      <c r="A3" s="4"/>
      <c r="B3" s="5" t="s">
        <v>110</v>
      </c>
    </row>
    <row r="4">
      <c r="A4" s="5"/>
      <c r="B4" s="5" t="s">
        <v>111</v>
      </c>
    </row>
    <row r="5">
      <c r="A5" s="5"/>
      <c r="B5" s="5" t="s">
        <v>112</v>
      </c>
    </row>
    <row r="6">
      <c r="A6" s="5"/>
      <c r="B6" s="5" t="s">
        <v>113</v>
      </c>
    </row>
    <row r="7">
      <c r="A7" s="6"/>
      <c r="B7" s="7"/>
      <c r="C7" s="8"/>
      <c r="D7" s="9" t="s">
        <v>171</v>
      </c>
      <c r="E7" s="10"/>
    </row>
    <row r="8">
      <c r="A8" s="11"/>
      <c r="B8" s="12" t="s">
        <v>118</v>
      </c>
      <c r="C8" s="13" t="s">
        <v>172</v>
      </c>
      <c r="D8" s="14" t="s">
        <v>173</v>
      </c>
      <c r="E8" s="10"/>
    </row>
    <row r="9">
      <c r="A9" s="15"/>
      <c r="B9" s="16" t="s">
        <v>124</v>
      </c>
      <c r="C9" s="17"/>
      <c r="D9" s="18" t="s">
        <v>127</v>
      </c>
      <c r="E9" s="18" t="s">
        <v>128</v>
      </c>
    </row>
    <row r="10">
      <c r="A10" s="15"/>
      <c r="B10" s="16">
        <v>1.0</v>
      </c>
      <c r="C10" s="34" t="s">
        <v>164</v>
      </c>
      <c r="D10" s="20">
        <f>IFERROR(__xludf.DUMMYFUNCTION("IMPORTRANGE(""https://docs.google.com/spreadsheets/d/1YZ8n8ETiXIFUrdSfXDZwVbRfdPfRsG8Rkv1rJUcN8pQ/edit#gid"",""Form Responses 1!H63"")"),2.180327868852459)</f>
        <v>2.180327869</v>
      </c>
      <c r="E10" s="21">
        <f t="shared" ref="E10:E20" si="1">D10/3</f>
        <v>0.7267759563</v>
      </c>
    </row>
    <row r="11">
      <c r="A11" s="15"/>
      <c r="B11" s="16">
        <v>2.0</v>
      </c>
      <c r="C11" s="22" t="s">
        <v>137</v>
      </c>
      <c r="D11" s="20">
        <f>IFERROR(__xludf.DUMMYFUNCTION("IMPORTRANGE(""https://docs.google.com/spreadsheets/d/1YZ8n8ETiXIFUrdSfXDZwVbRfdPfRsG8Rkv1rJUcN8pQ/edit#gid"",""Form Responses 1!N63"")"),2.7049180327868854)</f>
        <v>2.704918033</v>
      </c>
      <c r="E11" s="21">
        <f t="shared" si="1"/>
        <v>0.9016393443</v>
      </c>
    </row>
    <row r="12">
      <c r="A12" s="15"/>
      <c r="B12" s="16">
        <v>3.0</v>
      </c>
      <c r="C12" s="22" t="s">
        <v>140</v>
      </c>
      <c r="D12" s="20">
        <f>IFERROR(__xludf.DUMMYFUNCTION("IMPORTRANGE(""https://docs.google.com/spreadsheets/d/1YZ8n8ETiXIFUrdSfXDZwVbRfdPfRsG8Rkv1rJUcN8pQ/edit#gid"",""Form Responses 1!T63"")"),2.3114754098360657)</f>
        <v>2.31147541</v>
      </c>
      <c r="E12" s="21">
        <f t="shared" si="1"/>
        <v>0.7704918033</v>
      </c>
    </row>
    <row r="13">
      <c r="A13" s="15"/>
      <c r="B13" s="16">
        <v>4.0</v>
      </c>
      <c r="C13" s="22" t="s">
        <v>141</v>
      </c>
      <c r="D13" s="20">
        <f>IFERROR(__xludf.DUMMYFUNCTION("IMPORTRANGE(""https://docs.google.com/spreadsheets/d/1YZ8n8ETiXIFUrdSfXDZwVbRfdPfRsG8Rkv1rJUcN8pQ/edit#gid"",""Form Responses 1!Z63"")"),2.1475409836065573)</f>
        <v>2.147540984</v>
      </c>
      <c r="E13" s="21">
        <f t="shared" si="1"/>
        <v>0.7158469945</v>
      </c>
    </row>
    <row r="14">
      <c r="A14" s="15"/>
      <c r="B14" s="16">
        <v>5.0</v>
      </c>
      <c r="C14" s="22" t="s">
        <v>142</v>
      </c>
      <c r="D14" s="20">
        <f>IFERROR(__xludf.DUMMYFUNCTION("IMPORTRANGE(""https://docs.google.com/spreadsheets/d/1YZ8n8ETiXIFUrdSfXDZwVbRfdPfRsG8Rkv1rJUcN8pQ/edit#gid"",""Form Responses 1!AF63"")"),2.262295081967213)</f>
        <v>2.262295082</v>
      </c>
      <c r="E14" s="21">
        <f t="shared" si="1"/>
        <v>0.7540983607</v>
      </c>
    </row>
    <row r="15">
      <c r="A15" s="15"/>
      <c r="B15" s="16">
        <v>6.0</v>
      </c>
      <c r="C15" s="22" t="s">
        <v>143</v>
      </c>
      <c r="D15" s="20">
        <f>IFERROR(__xludf.DUMMYFUNCTION("IMPORTRANGE(""https://docs.google.com/spreadsheets/d/1YZ8n8ETiXIFUrdSfXDZwVbRfdPfRsG8Rkv1rJUcN8pQ/edit#gid"",""Form Responses 1!AL63"")"),2.3114754098360657)</f>
        <v>2.31147541</v>
      </c>
      <c r="E15" s="21">
        <f t="shared" si="1"/>
        <v>0.7704918033</v>
      </c>
    </row>
    <row r="16">
      <c r="A16" s="15"/>
      <c r="B16" s="16">
        <v>7.0</v>
      </c>
      <c r="C16" s="22" t="s">
        <v>144</v>
      </c>
      <c r="D16" s="20">
        <f>IFERROR(__xludf.DUMMYFUNCTION("IMPORTRANGE(""https://docs.google.com/spreadsheets/d/1YZ8n8ETiXIFUrdSfXDZwVbRfdPfRsG8Rkv1rJUcN8pQ/edit#gid"",""Form Responses 1!AR63"")"),2.278688524590164)</f>
        <v>2.278688525</v>
      </c>
      <c r="E16" s="21">
        <f t="shared" si="1"/>
        <v>0.7595628415</v>
      </c>
    </row>
    <row r="17">
      <c r="A17" s="15"/>
      <c r="B17" s="16">
        <v>8.0</v>
      </c>
      <c r="C17" s="22" t="s">
        <v>145</v>
      </c>
      <c r="D17" s="20">
        <f>IFERROR(__xludf.DUMMYFUNCTION("IMPORTRANGE(""https://docs.google.com/spreadsheets/d/1YZ8n8ETiXIFUrdSfXDZwVbRfdPfRsG8Rkv1rJUcN8pQ/edit#gid"",""Form Responses 1!AX63"")"),2.3278688524590163)</f>
        <v>2.327868852</v>
      </c>
      <c r="E17" s="21">
        <f t="shared" si="1"/>
        <v>0.7759562842</v>
      </c>
    </row>
    <row r="18">
      <c r="A18" s="15"/>
      <c r="B18" s="16">
        <v>9.0</v>
      </c>
      <c r="C18" s="22" t="s">
        <v>146</v>
      </c>
      <c r="D18" s="20">
        <f>IFERROR(__xludf.DUMMYFUNCTION("IMPORTRANGE(""https://docs.google.com/spreadsheets/d/1YZ8n8ETiXIFUrdSfXDZwVbRfdPfRsG8Rkv1rJUcN8pQ/edit#gid"",""Form Responses 1!BD63"")"),2.278688524590164)</f>
        <v>2.278688525</v>
      </c>
      <c r="E18" s="21">
        <f t="shared" si="1"/>
        <v>0.7595628415</v>
      </c>
    </row>
    <row r="19">
      <c r="A19" s="15"/>
      <c r="B19" s="16">
        <v>10.0</v>
      </c>
      <c r="C19" s="22" t="s">
        <v>147</v>
      </c>
      <c r="D19" s="20">
        <f>IFERROR(__xludf.DUMMYFUNCTION("IMPORTRANGE(""https://docs.google.com/spreadsheets/d/1YZ8n8ETiXIFUrdSfXDZwVbRfdPfRsG8Rkv1rJUcN8pQ/edit#gid"",""Form Responses 1!BJ63"")"),2.2950819672131146)</f>
        <v>2.295081967</v>
      </c>
      <c r="E19" s="21">
        <f t="shared" si="1"/>
        <v>0.7650273224</v>
      </c>
    </row>
    <row r="20">
      <c r="A20" s="6"/>
      <c r="B20" s="24"/>
      <c r="C20" s="35" t="s">
        <v>165</v>
      </c>
      <c r="D20" s="26">
        <f>SUM(D10:D19)/10</f>
        <v>2.309836066</v>
      </c>
      <c r="E20" s="27">
        <f t="shared" si="1"/>
        <v>0.7699453552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149</v>
      </c>
    </row>
    <row r="36">
      <c r="A36" s="28"/>
    </row>
    <row r="37">
      <c r="A37" s="28"/>
      <c r="B37" s="28" t="s">
        <v>150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151</v>
      </c>
      <c r="C42" s="30" t="s">
        <v>152</v>
      </c>
      <c r="D42" s="31" t="s">
        <v>153</v>
      </c>
    </row>
    <row r="43">
      <c r="A43" s="32" t="s">
        <v>174</v>
      </c>
      <c r="C43" s="33" t="s">
        <v>155</v>
      </c>
      <c r="D43" s="31" t="s">
        <v>156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