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r. Akash Patnaik" sheetId="2" r:id="rId4"/>
    <sheet state="visible" name="Mrs. Surekha Mahadik " sheetId="3" r:id="rId5"/>
    <sheet state="visible" name="Mr. Rakesh Bhalkar " sheetId="4" r:id="rId6"/>
    <sheet state="visible" name="Mr. J. R. Baviskar" sheetId="5" r:id="rId7"/>
  </sheets>
  <definedNames/>
  <calcPr/>
</workbook>
</file>

<file path=xl/sharedStrings.xml><?xml version="1.0" encoding="utf-8"?>
<sst xmlns="http://schemas.openxmlformats.org/spreadsheetml/2006/main" count="251" uniqueCount="164">
  <si>
    <t>Timestamp</t>
  </si>
  <si>
    <t>Name of Student ( Surname + First name+  Middle name)</t>
  </si>
  <si>
    <t>1] Teaching Skill and methodology. [Mr. Akash Patnaik (DMAES)]</t>
  </si>
  <si>
    <t>1] Teaching Skill and methodology. [Mrs. Surekha Mahadik (D &amp; C)]</t>
  </si>
  <si>
    <t>1] Teaching Skill and methodology. [Mr. Rakesh Bhalkar (PSPR)]</t>
  </si>
  <si>
    <t>1] Teaching Skill and methodology. [Prof. J. R. Baviskar (FACTS)]</t>
  </si>
  <si>
    <t>2] Conducts Classes Regularly and on time * [Mr. Akash Patnaik (DMAES)]</t>
  </si>
  <si>
    <t>2] Conducts Classes Regularly and on time * [Mrs. Surekha Mahadik (D &amp; C)]</t>
  </si>
  <si>
    <t>2] Conducts Classes Regularly and on time * [Mr. Rakesh Bhalkar (PSPR)]</t>
  </si>
  <si>
    <t>2] Conducts Classes Regularly and on time * [Prof. J. R. Baviskar (FACTS)]</t>
  </si>
  <si>
    <t>3] Completes syllabus [Mr. Akash Patnaik (DMAES)]</t>
  </si>
  <si>
    <t>3] Completes syllabus [Mrs. Surekha Mahadik (D &amp; C)]</t>
  </si>
  <si>
    <t>3] Completes syllabus [Mr. Rakesh Bhalkar (PSPR)]</t>
  </si>
  <si>
    <t>3] Completes syllabus [Prof. J. R. Baviskar (FACTS)]</t>
  </si>
  <si>
    <t>4] Use of various teaching aids ( Blackboard, Projector, Videos etc) [Mr. Akash Patnaik (DMAES)]</t>
  </si>
  <si>
    <t>4] Use of various teaching aids ( Blackboard, Projector, Videos etc) [Mrs. Surekha Mahadik (D &amp; C)]</t>
  </si>
  <si>
    <t>4] Use of various teaching aids ( Blackboard, Projector, Videos etc) [Mr. Rakesh Bhalkar (PSPR)]</t>
  </si>
  <si>
    <t>4] Use of various teaching aids ( Blackboard, Projector, Videos etc) [Prof. J. R. Baviskar (FACTS)]</t>
  </si>
  <si>
    <t>5] Makes Class interactive through question and answer sessions [Mr. Akash Patnaik (DMAES)]</t>
  </si>
  <si>
    <t>5] Makes Class interactive through question and answer sessions [Mrs. Surekha Mahadik (D &amp; C)]</t>
  </si>
  <si>
    <t>5] Makes Class interactive through question and answer sessions [Mr. Rakesh Bhalkar (PSPR)]</t>
  </si>
  <si>
    <t>5] Makes Class interactive through question and answer sessions [Prof. J. R. Baviskar (FACTS)]</t>
  </si>
  <si>
    <t>6] Provides helpful comments on University papers and exams  [Mr. Akash Patnaik (DMAES)]</t>
  </si>
  <si>
    <t>6] Provides helpful comments on University papers and exams  [Mrs. Surekha Mahadik (D &amp; C)]</t>
  </si>
  <si>
    <t>6] Provides helpful comments on University papers and exams  [Mr. Rakesh Bhalkar (PSPR)]</t>
  </si>
  <si>
    <t>6] Provides helpful comments on University papers and exams  [Prof. J. R. Baviskar (FACTS)]</t>
  </si>
  <si>
    <t>7] Command on Communication and audibility  [Mr. Akash Patnaik (DMAES)]</t>
  </si>
  <si>
    <t>7] Command on Communication and audibility  [Mrs. Surekha Mahadik (D &amp; C)]</t>
  </si>
  <si>
    <t>7] Command on Communication and audibility  [Mr. Rakesh Bhalkar (PSPR)]</t>
  </si>
  <si>
    <t>7] Command on Communication and audibility  [Prof. J. R. Baviskar (FACTS)]</t>
  </si>
  <si>
    <t>8] Motivates students for learning the subject [Mr. Akash Patnaik (DMAES)]</t>
  </si>
  <si>
    <t>8] Motivates students for learning the subject [Mrs. Surekha Mahadik (D &amp; C)]</t>
  </si>
  <si>
    <t>8] Motivates students for learning the subject [Mr. Rakesh Bhalkar (PSPR)]</t>
  </si>
  <si>
    <t>8] Motivates students for learning the subject [Prof. J. R. Baviskar (FACTS)]</t>
  </si>
  <si>
    <t>9] Shares Reference and Study material  [Mr. Akash Patnaik (DMAES)]</t>
  </si>
  <si>
    <t>9] Shares Reference and Study material  [Mrs. Surekha Mahadik (D &amp; C)]</t>
  </si>
  <si>
    <t>9] Shares Reference and Study material  [Mr. Rakesh Bhalkar (PSPR)]</t>
  </si>
  <si>
    <t>9] Shares Reference and Study material  [Prof. J. R. Baviskar (FACTS)]</t>
  </si>
  <si>
    <t>10] Maintains Discipline and order of the Class [Mr. Akash Patnaik (DMAES)]</t>
  </si>
  <si>
    <t>10] Maintains Discipline and order of the Class [Mrs. Surekha Mahadik (D &amp; C)]</t>
  </si>
  <si>
    <t>10] Maintains Discipline and order of the Class [Mr. Rakesh Bhalkar (PSPR)]</t>
  </si>
  <si>
    <t>10] Maintains Discipline and order of the Class [Prof. J. R. Baviskar (FACTS)]</t>
  </si>
  <si>
    <t>Makwana Kunjal Bipin</t>
  </si>
  <si>
    <t>3, 1</t>
  </si>
  <si>
    <t xml:space="preserve">Panchal priyank mahendra </t>
  </si>
  <si>
    <t xml:space="preserve">Vishe Diksha Keshav </t>
  </si>
  <si>
    <t>Rane Shreyas Ramesh</t>
  </si>
  <si>
    <t>SHINDE VAISHNAVI ARUNODAY</t>
  </si>
  <si>
    <t xml:space="preserve">Patil Atish Sunil </t>
  </si>
  <si>
    <t>Ekilwale Vishal Kailas</t>
  </si>
  <si>
    <t>Pathak Prathamesh Ravindra</t>
  </si>
  <si>
    <t>BHALINGE AVINASH SAKHARAM</t>
  </si>
  <si>
    <t>Salvi Divya Shailendra</t>
  </si>
  <si>
    <t>Waghmode Rajeshwari mahesh</t>
  </si>
  <si>
    <t>Nyahale harshada bapu</t>
  </si>
  <si>
    <t>Sawant Prasad Prabhakar</t>
  </si>
  <si>
    <t>Jagtap rutuja chandrakant</t>
  </si>
  <si>
    <t>3, 2</t>
  </si>
  <si>
    <t xml:space="preserve">Zope Bhagyashree Sunil </t>
  </si>
  <si>
    <t>Nachan Rushikesh Bharat</t>
  </si>
  <si>
    <t>Pawar Prasad Nandkumar</t>
  </si>
  <si>
    <t>2, 1</t>
  </si>
  <si>
    <t>Raut Neelam Suresh</t>
  </si>
  <si>
    <t>KUMAR NITESH</t>
  </si>
  <si>
    <t>Khanolkar Onkar Rajan</t>
  </si>
  <si>
    <t>Kumsi shahebaj mahamad</t>
  </si>
  <si>
    <t xml:space="preserve">Mengal Viraj Chandrkanat </t>
  </si>
  <si>
    <t>JADHAV DEEPAK SANTOSH</t>
  </si>
  <si>
    <t>Munde Surabhi Subhash</t>
  </si>
  <si>
    <t>NIKAM SUDARSHAN MUKUNDRAO</t>
  </si>
  <si>
    <t>Sudeep sharan</t>
  </si>
  <si>
    <t xml:space="preserve">Mahakal Vivek Vishwanath </t>
  </si>
  <si>
    <t>Narsale Vishal Madhav</t>
  </si>
  <si>
    <t xml:space="preserve">Gosavi Bhagyashri Subhash </t>
  </si>
  <si>
    <t>Singh Nilesh Satyanarayan</t>
  </si>
  <si>
    <t>Tayade Nikhil Sopan</t>
  </si>
  <si>
    <t>Shaikh Shoeb Israr</t>
  </si>
  <si>
    <t>PANCHAL HARDIK JAGDISH</t>
  </si>
  <si>
    <t>Dalvi pranay shantaram</t>
  </si>
  <si>
    <t>Nigade Durgesh Rajendra</t>
  </si>
  <si>
    <t>Khandare Ajinkya Mangesh</t>
  </si>
  <si>
    <t>Rahate Harshad Dnyaneshwar</t>
  </si>
  <si>
    <t>Nair Rahul Vibukumar</t>
  </si>
  <si>
    <t>Naik shrutesh shrikant</t>
  </si>
  <si>
    <t xml:space="preserve">Mundagod Pratik Jairao </t>
  </si>
  <si>
    <t>Misal Suraj Dipak</t>
  </si>
  <si>
    <t>SURALKAR ROSHAN PRABHAKAR</t>
  </si>
  <si>
    <t>Dhanawade Sarita Sarjerao</t>
  </si>
  <si>
    <t>Patil Priyanka Dilip</t>
  </si>
  <si>
    <t>Gore Tushar Narayan</t>
  </si>
  <si>
    <t>Lokhande Smita Vijay</t>
  </si>
  <si>
    <t>Mundhe Shantanu Sudhakar</t>
  </si>
  <si>
    <t>Shendage Komal Dadasaheb</t>
  </si>
  <si>
    <t>Aher Prathamesh Subrao</t>
  </si>
  <si>
    <t xml:space="preserve">Rane Siddhesh Laxman </t>
  </si>
  <si>
    <t>Sherkar Vinay Maruti</t>
  </si>
  <si>
    <t>TAMBE CHINMAY VINAY</t>
  </si>
  <si>
    <t>Dekate Sakshi Pravin</t>
  </si>
  <si>
    <t>BANSODE ROHIT KUSHINDER</t>
  </si>
  <si>
    <t>SONAVANE ONKAR ANANDA</t>
  </si>
  <si>
    <t>Patil Bhakti Santosh</t>
  </si>
  <si>
    <t>Padwal Twinkle Pritam</t>
  </si>
  <si>
    <t xml:space="preserve">Mungekar Amol Ashok </t>
  </si>
  <si>
    <t>Dongre Apoorva Bhupeshchandra</t>
  </si>
  <si>
    <t>Soman Mukul Satish</t>
  </si>
  <si>
    <t>Ghadge shrushti shashikant</t>
  </si>
  <si>
    <t xml:space="preserve">SHIRSAT SHUBHAM VISHNU </t>
  </si>
  <si>
    <t>Hire Gaurav Dnyaneshwar</t>
  </si>
  <si>
    <t>Patil Shubham Girish</t>
  </si>
  <si>
    <t>Chaudhari Rohit Sanjay</t>
  </si>
  <si>
    <t xml:space="preserve">Patil Pranav Deepak </t>
  </si>
  <si>
    <t>Shinde Anirudha MahadevPrasad</t>
  </si>
  <si>
    <t>Gaikwad Shruti Sidharth</t>
  </si>
  <si>
    <t>Salokhe Nikhil Bhairu</t>
  </si>
  <si>
    <t>rathod roshani meghraj</t>
  </si>
  <si>
    <t>Arde abhishek dilip</t>
  </si>
  <si>
    <t>Pisal pratap bhagwan</t>
  </si>
  <si>
    <t>Zende soham arun</t>
  </si>
  <si>
    <t>Saharkar dipika sandeep</t>
  </si>
  <si>
    <t>Thakur Rohan Subhash</t>
  </si>
  <si>
    <t>Yadav Sadhana Shyamnarayan</t>
  </si>
  <si>
    <t>Harwalkar Prathamesh Surykant</t>
  </si>
  <si>
    <t>SAWANT SOHAM NITIN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</si>
  <si>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</si>
  <si>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</si>
  <si>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</si>
  <si>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</si>
  <si>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End Semester Faculty Feedback Report</t>
  </si>
  <si>
    <t>BE (B) Sem VIII</t>
  </si>
  <si>
    <t>No. of Responses = 78</t>
  </si>
  <si>
    <t>Course</t>
  </si>
  <si>
    <t>Design, Management and Auditing of Electrical Systems</t>
  </si>
  <si>
    <t>Power System Planning and Reliability</t>
  </si>
  <si>
    <t>Drives and Control</t>
  </si>
  <si>
    <t>Name: Mr. Rakesh Bhalkar</t>
  </si>
  <si>
    <t>Name: Mr. Akash Patnaik</t>
  </si>
  <si>
    <t>Name: Mrs. Surekha Mahadik</t>
  </si>
  <si>
    <t>Sr. No.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</si>
  <si>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</si>
  <si>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</si>
  <si>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</si>
  <si>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</si>
  <si>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</si>
  <si>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</si>
  <si>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</si>
  <si>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</si>
  <si>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</si>
  <si>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</si>
  <si>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</si>
  <si>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</si>
  <si>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</si>
  <si>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</si>
  <si>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</si>
  <si>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</si>
  <si>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</si>
  <si>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</si>
  <si>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Mr. Rakesh Bhalkar</t>
  </si>
  <si>
    <t>Mrs. Surekha Mahadik</t>
  </si>
  <si>
    <t xml:space="preserve">                                            Dr. S. R. Deore </t>
  </si>
  <si>
    <t>Dr. D. G. Borse</t>
  </si>
  <si>
    <t>Mr. Akash Patnaik</t>
  </si>
  <si>
    <t>Flexible AC Transmission Systems</t>
  </si>
  <si>
    <t>Name: Mr. J. R. Baviskar</t>
  </si>
  <si>
    <t>Mr. J. R. Baviskar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</si>
</sst>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name val="Arial"/>
    </font>
    <font>
      <b/>
      <name val="Arial"/>
    </font>
    <font>
      <b/>
      <sz val="12.0"/>
      <color rgb="FF000000"/>
      <name val="Times New Roman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horizontal="center" readingOrder="0"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4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5" fillId="2" fontId="2" numFmtId="0" xfId="0" applyAlignment="1" applyBorder="1" applyFill="1" applyFont="1">
      <alignment vertical="bottom"/>
    </xf>
    <xf borderId="2" fillId="2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vertical="bottom"/>
    </xf>
    <xf borderId="2" fillId="2" fontId="2" numFmtId="0" xfId="0" applyAlignment="1" applyBorder="1" applyFont="1">
      <alignment vertical="bottom"/>
    </xf>
    <xf borderId="1" fillId="0" fontId="5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horizontal="center" shrinkToFit="0" vertical="bottom" wrapText="1"/>
    </xf>
    <xf borderId="2" fillId="0" fontId="1" numFmtId="0" xfId="0" applyBorder="1" applyFont="1"/>
    <xf borderId="5" fillId="0" fontId="2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center" vertical="bottom"/>
    </xf>
    <xf borderId="2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2" fillId="0" fontId="4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2" numFmtId="0" xfId="0" applyAlignment="1" applyFont="1">
      <alignment vertical="top"/>
    </xf>
    <xf borderId="0" fillId="0" fontId="7" numFmtId="0" xfId="0" applyAlignment="1" applyFont="1">
      <alignment vertical="top"/>
    </xf>
    <xf borderId="0" fillId="2" fontId="4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2" fillId="0" fontId="5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Akash Patnaik'!$C$10:$C$19</c:f>
            </c:strRef>
          </c:cat>
          <c:val>
            <c:numRef>
              <c:f>'Mr. Akash Patnaik'!$E$10:$E$19</c:f>
            </c:numRef>
          </c:val>
        </c:ser>
        <c:axId val="718566053"/>
        <c:axId val="1042232971"/>
      </c:barChart>
      <c:catAx>
        <c:axId val="71856605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042232971"/>
      </c:catAx>
      <c:valAx>
        <c:axId val="10422329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18566053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Surekha Mahadik '!$C$10:$C$19</c:f>
            </c:strRef>
          </c:cat>
          <c:val>
            <c:numRef>
              <c:f>'Mrs. Surekha Mahadik '!$E$10:$E$19</c:f>
            </c:numRef>
          </c:val>
        </c:ser>
        <c:axId val="1630690199"/>
        <c:axId val="173007154"/>
      </c:barChart>
      <c:catAx>
        <c:axId val="1630690199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73007154"/>
      </c:catAx>
      <c:valAx>
        <c:axId val="1730071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30690199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Rakesh Bhalkar '!$C$10:$C$19</c:f>
            </c:strRef>
          </c:cat>
          <c:val>
            <c:numRef>
              <c:f>'Mr. Rakesh Bhalkar '!$E$10:$E$19</c:f>
            </c:numRef>
          </c:val>
        </c:ser>
        <c:axId val="1377676565"/>
        <c:axId val="122086744"/>
      </c:barChart>
      <c:catAx>
        <c:axId val="1377676565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22086744"/>
      </c:catAx>
      <c:valAx>
        <c:axId val="1220867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77676565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J. R. Baviskar'!$C$10:$C$19</c:f>
            </c:strRef>
          </c:cat>
          <c:val>
            <c:numRef>
              <c:f>'Mr. J. R. Baviskar'!$E$10:$E$19</c:f>
            </c:numRef>
          </c:val>
        </c:ser>
        <c:axId val="1614234731"/>
        <c:axId val="1360727593"/>
      </c:barChart>
      <c:catAx>
        <c:axId val="1614234731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360727593"/>
      </c:catAx>
      <c:valAx>
        <c:axId val="13607275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14234731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952500</xdr:colOff>
      <xdr:row>20</xdr:row>
      <xdr:rowOff>190500</xdr:rowOff>
    </xdr:from>
    <xdr:ext cx="6981825" cy="21717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952500</xdr:colOff>
      <xdr:row>20</xdr:row>
      <xdr:rowOff>190500</xdr:rowOff>
    </xdr:from>
    <xdr:ext cx="6981825" cy="2200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952500</xdr:colOff>
      <xdr:row>20</xdr:row>
      <xdr:rowOff>190500</xdr:rowOff>
    </xdr:from>
    <xdr:ext cx="6981825" cy="213360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952500</xdr:colOff>
      <xdr:row>20</xdr:row>
      <xdr:rowOff>190500</xdr:rowOff>
    </xdr:from>
    <xdr:ext cx="6981825" cy="21717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4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</row>
    <row r="2">
      <c r="A2" s="1">
        <v>43563.541227071764</v>
      </c>
      <c r="B2" s="2" t="s">
        <v>42</v>
      </c>
      <c r="C2" s="2">
        <v>3.0</v>
      </c>
      <c r="D2" s="2">
        <v>3.0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3" t="s">
        <v>43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</row>
    <row r="3">
      <c r="A3" s="1">
        <v>43563.54139466435</v>
      </c>
      <c r="B3" s="2" t="s">
        <v>44</v>
      </c>
      <c r="C3" s="2">
        <v>2.0</v>
      </c>
      <c r="D3" s="2">
        <v>2.0</v>
      </c>
      <c r="E3" s="2">
        <v>2.0</v>
      </c>
      <c r="F3" s="2">
        <v>2.0</v>
      </c>
      <c r="G3" s="2">
        <v>1.0</v>
      </c>
      <c r="H3" s="2">
        <v>2.0</v>
      </c>
      <c r="I3" s="2">
        <v>1.0</v>
      </c>
      <c r="J3" s="2">
        <v>2.0</v>
      </c>
      <c r="K3" s="2">
        <v>2.0</v>
      </c>
      <c r="L3" s="2">
        <v>2.0</v>
      </c>
      <c r="M3" s="2">
        <v>2.0</v>
      </c>
      <c r="N3" s="2">
        <v>2.0</v>
      </c>
      <c r="O3" s="2">
        <v>3.0</v>
      </c>
      <c r="P3" s="2">
        <v>2.0</v>
      </c>
      <c r="Q3" s="2">
        <v>2.0</v>
      </c>
      <c r="R3" s="2">
        <v>3.0</v>
      </c>
      <c r="S3" s="2">
        <v>3.0</v>
      </c>
      <c r="T3" s="2">
        <v>2.0</v>
      </c>
      <c r="U3" s="2">
        <v>2.0</v>
      </c>
      <c r="V3" s="2">
        <v>3.0</v>
      </c>
      <c r="W3" s="2">
        <v>3.0</v>
      </c>
      <c r="X3" s="2">
        <v>2.0</v>
      </c>
      <c r="Y3" s="2">
        <v>2.0</v>
      </c>
      <c r="Z3" s="2">
        <v>2.0</v>
      </c>
      <c r="AA3" s="2">
        <v>2.0</v>
      </c>
      <c r="AB3" s="2">
        <v>2.0</v>
      </c>
      <c r="AC3" s="2">
        <v>2.0</v>
      </c>
      <c r="AD3" s="2">
        <v>2.0</v>
      </c>
      <c r="AE3" s="2">
        <v>2.0</v>
      </c>
      <c r="AF3" s="2">
        <v>2.0</v>
      </c>
      <c r="AG3" s="2">
        <v>2.0</v>
      </c>
      <c r="AH3" s="2">
        <v>2.0</v>
      </c>
      <c r="AI3" s="2">
        <v>3.0</v>
      </c>
      <c r="AJ3" s="2">
        <v>2.0</v>
      </c>
      <c r="AK3" s="2">
        <v>2.0</v>
      </c>
      <c r="AL3" s="2">
        <v>2.0</v>
      </c>
      <c r="AM3" s="2">
        <v>2.0</v>
      </c>
      <c r="AN3" s="2">
        <v>2.0</v>
      </c>
      <c r="AO3" s="2">
        <v>2.0</v>
      </c>
      <c r="AP3" s="2">
        <v>2.0</v>
      </c>
    </row>
    <row r="4">
      <c r="A4" s="1">
        <v>43563.54217428241</v>
      </c>
      <c r="B4" s="2" t="s">
        <v>45</v>
      </c>
      <c r="C4" s="2">
        <v>2.0</v>
      </c>
      <c r="D4" s="2">
        <v>3.0</v>
      </c>
      <c r="E4" s="2">
        <v>2.0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</row>
    <row r="5">
      <c r="A5" s="1">
        <v>43563.54232645834</v>
      </c>
      <c r="B5" s="2" t="s">
        <v>46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</row>
    <row r="6">
      <c r="A6" s="1">
        <v>43563.54271072916</v>
      </c>
      <c r="B6" s="2" t="s">
        <v>47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</row>
    <row r="7">
      <c r="A7" s="1">
        <v>43563.54724853009</v>
      </c>
      <c r="B7" s="2" t="s">
        <v>48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2.0</v>
      </c>
      <c r="P7" s="2">
        <v>3.0</v>
      </c>
      <c r="Q7" s="2">
        <v>3.0</v>
      </c>
      <c r="R7" s="2">
        <v>3.0</v>
      </c>
      <c r="S7" s="2">
        <v>2.0</v>
      </c>
      <c r="T7" s="2">
        <v>3.0</v>
      </c>
      <c r="U7" s="2">
        <v>2.0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1.0</v>
      </c>
      <c r="AC7" s="2">
        <v>2.0</v>
      </c>
      <c r="AD7" s="2">
        <v>1.0</v>
      </c>
      <c r="AE7" s="2">
        <v>3.0</v>
      </c>
      <c r="AF7" s="2">
        <v>3.0</v>
      </c>
      <c r="AG7" s="2">
        <v>3.0</v>
      </c>
      <c r="AH7" s="2">
        <v>1.0</v>
      </c>
      <c r="AI7" s="2">
        <v>3.0</v>
      </c>
      <c r="AJ7" s="2">
        <v>3.0</v>
      </c>
      <c r="AK7" s="2">
        <v>3.0</v>
      </c>
      <c r="AL7" s="2">
        <v>3.0</v>
      </c>
      <c r="AM7" s="2">
        <v>2.0</v>
      </c>
      <c r="AN7" s="2">
        <v>3.0</v>
      </c>
      <c r="AO7" s="2">
        <v>2.0</v>
      </c>
      <c r="AP7" s="2">
        <v>3.0</v>
      </c>
    </row>
    <row r="8">
      <c r="A8" s="1">
        <v>43563.60146795139</v>
      </c>
      <c r="B8" s="2" t="s">
        <v>49</v>
      </c>
      <c r="C8" s="2">
        <v>1.0</v>
      </c>
      <c r="D8" s="2">
        <v>1.0</v>
      </c>
      <c r="E8" s="2">
        <v>1.0</v>
      </c>
      <c r="F8" s="2">
        <v>1.0</v>
      </c>
      <c r="G8" s="2">
        <v>2.0</v>
      </c>
      <c r="H8" s="2">
        <v>3.0</v>
      </c>
      <c r="I8" s="2">
        <v>2.0</v>
      </c>
      <c r="J8" s="2">
        <v>2.0</v>
      </c>
      <c r="K8" s="2">
        <v>2.0</v>
      </c>
      <c r="L8" s="2">
        <v>2.0</v>
      </c>
      <c r="M8" s="2">
        <v>2.0</v>
      </c>
      <c r="N8" s="2">
        <v>2.0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2.0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2.0</v>
      </c>
      <c r="AD8" s="2">
        <v>2.0</v>
      </c>
      <c r="AE8" s="2">
        <v>2.0</v>
      </c>
      <c r="AF8" s="2">
        <v>3.0</v>
      </c>
      <c r="AG8" s="2">
        <v>3.0</v>
      </c>
      <c r="AH8" s="2">
        <v>1.0</v>
      </c>
      <c r="AI8" s="2">
        <v>3.0</v>
      </c>
      <c r="AJ8" s="2">
        <v>3.0</v>
      </c>
      <c r="AK8" s="2">
        <v>3.0</v>
      </c>
      <c r="AL8" s="2">
        <v>1.0</v>
      </c>
      <c r="AM8" s="2">
        <v>3.0</v>
      </c>
      <c r="AN8" s="2">
        <v>3.0</v>
      </c>
      <c r="AO8" s="2">
        <v>3.0</v>
      </c>
      <c r="AP8" s="2">
        <v>1.0</v>
      </c>
    </row>
    <row r="9">
      <c r="A9" s="1">
        <v>43563.60345726852</v>
      </c>
      <c r="B9" s="2" t="s">
        <v>50</v>
      </c>
      <c r="C9" s="2">
        <v>2.0</v>
      </c>
      <c r="D9" s="2">
        <v>2.0</v>
      </c>
      <c r="E9" s="2">
        <v>2.0</v>
      </c>
      <c r="F9" s="2">
        <v>2.0</v>
      </c>
      <c r="G9" s="2">
        <v>2.0</v>
      </c>
      <c r="H9" s="2">
        <v>2.0</v>
      </c>
      <c r="I9" s="2">
        <v>2.0</v>
      </c>
      <c r="J9" s="2">
        <v>2.0</v>
      </c>
      <c r="K9" s="2">
        <v>2.0</v>
      </c>
      <c r="L9" s="2">
        <v>2.0</v>
      </c>
      <c r="M9" s="2">
        <v>2.0</v>
      </c>
      <c r="N9" s="2">
        <v>2.0</v>
      </c>
      <c r="O9" s="2">
        <v>2.0</v>
      </c>
      <c r="P9" s="2">
        <v>2.0</v>
      </c>
      <c r="Q9" s="2">
        <v>2.0</v>
      </c>
      <c r="R9" s="2">
        <v>2.0</v>
      </c>
      <c r="S9" s="2">
        <v>2.0</v>
      </c>
      <c r="T9" s="2">
        <v>2.0</v>
      </c>
      <c r="U9" s="2">
        <v>2.0</v>
      </c>
      <c r="V9" s="2">
        <v>2.0</v>
      </c>
      <c r="W9" s="2">
        <v>2.0</v>
      </c>
      <c r="X9" s="2">
        <v>2.0</v>
      </c>
      <c r="Y9" s="2">
        <v>2.0</v>
      </c>
      <c r="Z9" s="2">
        <v>2.0</v>
      </c>
      <c r="AA9" s="2">
        <v>2.0</v>
      </c>
      <c r="AB9" s="2">
        <v>2.0</v>
      </c>
      <c r="AC9" s="2">
        <v>2.0</v>
      </c>
      <c r="AD9" s="2">
        <v>2.0</v>
      </c>
      <c r="AE9" s="2">
        <v>2.0</v>
      </c>
      <c r="AF9" s="2">
        <v>2.0</v>
      </c>
      <c r="AG9" s="2">
        <v>2.0</v>
      </c>
      <c r="AH9" s="2">
        <v>2.0</v>
      </c>
      <c r="AI9" s="2">
        <v>2.0</v>
      </c>
      <c r="AJ9" s="2">
        <v>2.0</v>
      </c>
      <c r="AK9" s="2">
        <v>2.0</v>
      </c>
      <c r="AL9" s="2">
        <v>2.0</v>
      </c>
      <c r="AM9" s="2">
        <v>2.0</v>
      </c>
      <c r="AN9" s="2">
        <v>2.0</v>
      </c>
      <c r="AO9" s="2">
        <v>2.0</v>
      </c>
      <c r="AP9" s="2">
        <v>2.0</v>
      </c>
    </row>
    <row r="10">
      <c r="A10" s="1">
        <v>43563.60545203704</v>
      </c>
      <c r="B10" s="2" t="s">
        <v>51</v>
      </c>
      <c r="C10" s="2">
        <v>3.0</v>
      </c>
      <c r="D10" s="2">
        <v>2.0</v>
      </c>
      <c r="E10" s="2">
        <v>3.0</v>
      </c>
      <c r="F10" s="2">
        <v>2.0</v>
      </c>
      <c r="G10" s="2">
        <v>3.0</v>
      </c>
      <c r="H10" s="2">
        <v>3.0</v>
      </c>
      <c r="I10" s="2">
        <v>2.0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2.0</v>
      </c>
      <c r="P10" s="2">
        <v>2.0</v>
      </c>
      <c r="Q10" s="2">
        <v>3.0</v>
      </c>
      <c r="R10" s="2">
        <v>3.0</v>
      </c>
      <c r="S10" s="2">
        <v>2.0</v>
      </c>
      <c r="T10" s="2">
        <v>3.0</v>
      </c>
      <c r="U10" s="2">
        <v>2.0</v>
      </c>
      <c r="V10" s="2">
        <v>3.0</v>
      </c>
      <c r="W10" s="2">
        <v>2.0</v>
      </c>
      <c r="X10" s="2">
        <v>3.0</v>
      </c>
      <c r="Y10" s="2">
        <v>2.0</v>
      </c>
      <c r="Z10" s="2">
        <v>2.0</v>
      </c>
      <c r="AA10" s="2">
        <v>2.0</v>
      </c>
      <c r="AB10" s="2">
        <v>2.0</v>
      </c>
      <c r="AC10" s="2">
        <v>2.0</v>
      </c>
      <c r="AD10" s="2">
        <v>2.0</v>
      </c>
      <c r="AE10" s="2">
        <v>2.0</v>
      </c>
      <c r="AF10" s="2">
        <v>3.0</v>
      </c>
      <c r="AG10" s="2">
        <v>2.0</v>
      </c>
      <c r="AH10" s="2">
        <v>3.0</v>
      </c>
      <c r="AI10" s="2">
        <v>3.0</v>
      </c>
      <c r="AJ10" s="2">
        <v>3.0</v>
      </c>
      <c r="AK10" s="2">
        <v>3.0</v>
      </c>
      <c r="AL10" s="2">
        <v>2.0</v>
      </c>
      <c r="AM10" s="2">
        <v>2.0</v>
      </c>
      <c r="AN10" s="2">
        <v>3.0</v>
      </c>
      <c r="AO10" s="2">
        <v>2.0</v>
      </c>
      <c r="AP10" s="2">
        <v>2.0</v>
      </c>
    </row>
    <row r="11">
      <c r="A11" s="1">
        <v>43563.61027741898</v>
      </c>
      <c r="B11" s="2" t="s">
        <v>52</v>
      </c>
      <c r="C11" s="2">
        <v>3.0</v>
      </c>
      <c r="D11" s="2">
        <v>3.0</v>
      </c>
      <c r="E11" s="2">
        <v>3.0</v>
      </c>
      <c r="F11" s="2">
        <v>3.0</v>
      </c>
      <c r="G11" s="2">
        <v>3.0</v>
      </c>
      <c r="H11" s="2">
        <v>3.0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</row>
    <row r="12">
      <c r="A12" s="1">
        <v>43563.61157944445</v>
      </c>
      <c r="B12" s="2" t="s">
        <v>53</v>
      </c>
      <c r="C12" s="2">
        <v>3.0</v>
      </c>
      <c r="D12" s="2">
        <v>3.0</v>
      </c>
      <c r="E12" s="2">
        <v>3.0</v>
      </c>
      <c r="F12" s="2">
        <v>3.0</v>
      </c>
      <c r="G12" s="2">
        <v>3.0</v>
      </c>
      <c r="H12" s="2">
        <v>3.0</v>
      </c>
      <c r="I12" s="2">
        <v>3.0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3.0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3.0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</row>
    <row r="13">
      <c r="A13" s="1">
        <v>43563.616388078706</v>
      </c>
      <c r="B13" s="2" t="s">
        <v>54</v>
      </c>
      <c r="C13" s="2">
        <v>2.0</v>
      </c>
      <c r="D13" s="2">
        <v>2.0</v>
      </c>
      <c r="E13" s="2">
        <v>2.0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2.0</v>
      </c>
      <c r="L13" s="2">
        <v>2.0</v>
      </c>
      <c r="M13" s="2">
        <v>2.0</v>
      </c>
      <c r="N13" s="2">
        <v>3.0</v>
      </c>
      <c r="O13" s="2">
        <v>3.0</v>
      </c>
      <c r="P13" s="2">
        <v>2.0</v>
      </c>
      <c r="Q13" s="2">
        <v>2.0</v>
      </c>
      <c r="R13" s="2">
        <v>3.0</v>
      </c>
      <c r="S13" s="2">
        <v>2.0</v>
      </c>
      <c r="T13" s="2">
        <v>2.0</v>
      </c>
      <c r="U13" s="2">
        <v>2.0</v>
      </c>
      <c r="V13" s="2">
        <v>3.0</v>
      </c>
      <c r="W13" s="2">
        <v>3.0</v>
      </c>
      <c r="X13" s="2">
        <v>3.0</v>
      </c>
      <c r="Y13" s="2">
        <v>3.0</v>
      </c>
      <c r="Z13" s="2">
        <v>3.0</v>
      </c>
      <c r="AA13" s="2">
        <v>2.0</v>
      </c>
      <c r="AB13" s="2">
        <v>3.0</v>
      </c>
      <c r="AC13" s="2">
        <v>2.0</v>
      </c>
      <c r="AD13" s="2">
        <v>3.0</v>
      </c>
      <c r="AE13" s="2">
        <v>2.0</v>
      </c>
      <c r="AF13" s="2">
        <v>2.0</v>
      </c>
      <c r="AG13" s="2">
        <v>2.0</v>
      </c>
      <c r="AH13" s="2">
        <v>3.0</v>
      </c>
      <c r="AI13" s="2">
        <v>3.0</v>
      </c>
      <c r="AJ13" s="2">
        <v>2.0</v>
      </c>
      <c r="AK13" s="2">
        <v>3.0</v>
      </c>
      <c r="AL13" s="2">
        <v>3.0</v>
      </c>
      <c r="AM13" s="2">
        <v>2.0</v>
      </c>
      <c r="AN13" s="2">
        <v>2.0</v>
      </c>
      <c r="AO13" s="2">
        <v>2.0</v>
      </c>
      <c r="AP13" s="2">
        <v>3.0</v>
      </c>
    </row>
    <row r="14">
      <c r="A14" s="1">
        <v>43563.62623432871</v>
      </c>
      <c r="B14" s="2" t="s">
        <v>55</v>
      </c>
      <c r="C14" s="2">
        <v>3.0</v>
      </c>
      <c r="D14" s="2">
        <v>2.0</v>
      </c>
      <c r="E14" s="2">
        <v>2.0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2.0</v>
      </c>
      <c r="R14" s="2">
        <v>2.0</v>
      </c>
      <c r="S14" s="2">
        <v>3.0</v>
      </c>
      <c r="T14" s="2">
        <v>2.0</v>
      </c>
      <c r="U14" s="2">
        <v>2.0</v>
      </c>
      <c r="V14" s="2">
        <v>2.0</v>
      </c>
      <c r="W14" s="2">
        <v>3.0</v>
      </c>
      <c r="X14" s="2">
        <v>3.0</v>
      </c>
      <c r="Y14" s="2">
        <v>3.0</v>
      </c>
      <c r="Z14" s="2">
        <v>2.0</v>
      </c>
      <c r="AA14" s="2">
        <v>3.0</v>
      </c>
      <c r="AB14" s="2">
        <v>2.0</v>
      </c>
      <c r="AC14" s="2">
        <v>2.0</v>
      </c>
      <c r="AD14" s="2">
        <v>2.0</v>
      </c>
      <c r="AE14" s="2">
        <v>3.0</v>
      </c>
      <c r="AF14" s="2">
        <v>2.0</v>
      </c>
      <c r="AG14" s="2">
        <v>2.0</v>
      </c>
      <c r="AH14" s="2">
        <v>3.0</v>
      </c>
      <c r="AI14" s="2">
        <v>3.0</v>
      </c>
      <c r="AJ14" s="2">
        <v>3.0</v>
      </c>
      <c r="AK14" s="2">
        <v>3.0</v>
      </c>
      <c r="AL14" s="2">
        <v>2.0</v>
      </c>
      <c r="AM14" s="2">
        <v>3.0</v>
      </c>
      <c r="AN14" s="2">
        <v>2.0</v>
      </c>
      <c r="AO14" s="2">
        <v>2.0</v>
      </c>
      <c r="AP14" s="2">
        <v>2.0</v>
      </c>
    </row>
    <row r="15">
      <c r="A15" s="1">
        <v>43563.62820365741</v>
      </c>
      <c r="B15" s="2" t="s">
        <v>56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3" t="s">
        <v>57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</row>
    <row r="16">
      <c r="A16" s="1">
        <v>43563.63048162037</v>
      </c>
      <c r="B16" s="2" t="s">
        <v>58</v>
      </c>
      <c r="C16" s="2">
        <v>3.0</v>
      </c>
      <c r="D16" s="2">
        <v>3.0</v>
      </c>
      <c r="E16" s="2">
        <v>3.0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3.0</v>
      </c>
      <c r="Q16" s="2">
        <v>3.0</v>
      </c>
      <c r="R16" s="2">
        <v>3.0</v>
      </c>
      <c r="S16" s="2">
        <v>3.0</v>
      </c>
      <c r="T16" s="2">
        <v>3.0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2.0</v>
      </c>
      <c r="AC16" s="2">
        <v>3.0</v>
      </c>
      <c r="AD16" s="2">
        <v>3.0</v>
      </c>
      <c r="AE16" s="2">
        <v>3.0</v>
      </c>
      <c r="AF16" s="2">
        <v>3.0</v>
      </c>
      <c r="AG16" s="2">
        <v>3.0</v>
      </c>
      <c r="AH16" s="2">
        <v>3.0</v>
      </c>
      <c r="AI16" s="2">
        <v>3.0</v>
      </c>
      <c r="AJ16" s="2">
        <v>3.0</v>
      </c>
      <c r="AK16" s="2">
        <v>3.0</v>
      </c>
      <c r="AL16" s="2">
        <v>3.0</v>
      </c>
      <c r="AM16" s="2">
        <v>3.0</v>
      </c>
      <c r="AN16" s="2">
        <v>3.0</v>
      </c>
      <c r="AO16" s="2">
        <v>3.0</v>
      </c>
      <c r="AP16" s="2">
        <v>3.0</v>
      </c>
    </row>
    <row r="17">
      <c r="A17" s="1">
        <v>43563.63758633102</v>
      </c>
      <c r="B17" s="2" t="s">
        <v>59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2.0</v>
      </c>
      <c r="M17" s="2">
        <v>1.0</v>
      </c>
      <c r="N17" s="2">
        <v>3.0</v>
      </c>
      <c r="O17" s="2">
        <v>1.0</v>
      </c>
      <c r="P17" s="2">
        <v>1.0</v>
      </c>
      <c r="Q17" s="2">
        <v>1.0</v>
      </c>
      <c r="R17" s="2">
        <v>1.0</v>
      </c>
      <c r="S17" s="2">
        <v>3.0</v>
      </c>
      <c r="T17" s="2">
        <v>3.0</v>
      </c>
      <c r="U17" s="2">
        <v>3.0</v>
      </c>
      <c r="V17" s="2">
        <v>1.0</v>
      </c>
      <c r="W17" s="2">
        <v>2.0</v>
      </c>
      <c r="X17" s="2">
        <v>2.0</v>
      </c>
      <c r="Y17" s="2">
        <v>2.0</v>
      </c>
      <c r="Z17" s="2">
        <v>3.0</v>
      </c>
      <c r="AA17" s="2">
        <v>3.0</v>
      </c>
      <c r="AB17" s="2">
        <v>1.0</v>
      </c>
      <c r="AC17" s="2">
        <v>1.0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1.0</v>
      </c>
      <c r="AJ17" s="2">
        <v>1.0</v>
      </c>
      <c r="AK17" s="2">
        <v>1.0</v>
      </c>
      <c r="AL17" s="2">
        <v>1.0</v>
      </c>
      <c r="AM17" s="2">
        <v>2.0</v>
      </c>
      <c r="AN17" s="2">
        <v>1.0</v>
      </c>
      <c r="AO17" s="2">
        <v>2.0</v>
      </c>
      <c r="AP17" s="2">
        <v>1.0</v>
      </c>
    </row>
    <row r="18">
      <c r="A18" s="1">
        <v>43563.63902149306</v>
      </c>
      <c r="B18" s="2" t="s">
        <v>60</v>
      </c>
      <c r="C18" s="2">
        <v>2.0</v>
      </c>
      <c r="D18" s="2">
        <v>2.0</v>
      </c>
      <c r="E18" s="2">
        <v>2.0</v>
      </c>
      <c r="F18" s="2">
        <v>2.0</v>
      </c>
      <c r="G18" s="2">
        <v>2.0</v>
      </c>
      <c r="H18" s="2">
        <v>2.0</v>
      </c>
      <c r="I18" s="2">
        <v>2.0</v>
      </c>
      <c r="J18" s="2">
        <v>2.0</v>
      </c>
      <c r="K18" s="2">
        <v>2.0</v>
      </c>
      <c r="L18" s="2">
        <v>2.0</v>
      </c>
      <c r="M18" s="2">
        <v>2.0</v>
      </c>
      <c r="N18" s="2">
        <v>2.0</v>
      </c>
      <c r="O18" s="2">
        <v>2.0</v>
      </c>
      <c r="P18" s="2">
        <v>1.0</v>
      </c>
      <c r="Q18" s="2">
        <v>1.0</v>
      </c>
      <c r="R18" s="2">
        <v>2.0</v>
      </c>
      <c r="S18" s="2">
        <v>2.0</v>
      </c>
      <c r="T18" s="2">
        <v>2.0</v>
      </c>
      <c r="U18" s="2">
        <v>2.0</v>
      </c>
      <c r="V18" s="2">
        <v>1.0</v>
      </c>
      <c r="W18" s="2">
        <v>2.0</v>
      </c>
      <c r="X18" s="3" t="s">
        <v>61</v>
      </c>
      <c r="Y18" s="2">
        <v>1.0</v>
      </c>
      <c r="Z18" s="2">
        <v>2.0</v>
      </c>
      <c r="AA18" s="2">
        <v>2.0</v>
      </c>
      <c r="AB18" s="2">
        <v>2.0</v>
      </c>
      <c r="AC18" s="2">
        <v>2.0</v>
      </c>
      <c r="AD18" s="2">
        <v>2.0</v>
      </c>
      <c r="AE18" s="2">
        <v>2.0</v>
      </c>
      <c r="AF18" s="2">
        <v>2.0</v>
      </c>
      <c r="AG18" s="2">
        <v>2.0</v>
      </c>
      <c r="AH18" s="2">
        <v>2.0</v>
      </c>
      <c r="AI18" s="2">
        <v>2.0</v>
      </c>
      <c r="AJ18" s="2">
        <v>2.0</v>
      </c>
      <c r="AK18" s="2">
        <v>1.0</v>
      </c>
      <c r="AL18" s="2">
        <v>1.0</v>
      </c>
      <c r="AM18" s="2">
        <v>2.0</v>
      </c>
      <c r="AN18" s="2">
        <v>1.0</v>
      </c>
      <c r="AO18" s="2">
        <v>1.0</v>
      </c>
      <c r="AP18" s="2">
        <v>1.0</v>
      </c>
    </row>
    <row r="19">
      <c r="A19" s="1">
        <v>43563.63974600694</v>
      </c>
      <c r="B19" s="2" t="s">
        <v>62</v>
      </c>
      <c r="C19" s="2">
        <v>3.0</v>
      </c>
      <c r="D19" s="2">
        <v>3.0</v>
      </c>
      <c r="E19" s="2">
        <v>3.0</v>
      </c>
      <c r="F19" s="2">
        <v>3.0</v>
      </c>
      <c r="G19" s="2">
        <v>2.0</v>
      </c>
      <c r="H19" s="2">
        <v>2.0</v>
      </c>
      <c r="I19" s="2">
        <v>2.0</v>
      </c>
      <c r="J19" s="2">
        <v>2.0</v>
      </c>
      <c r="K19" s="2">
        <v>2.0</v>
      </c>
      <c r="L19" s="2">
        <v>2.0</v>
      </c>
      <c r="M19" s="2">
        <v>2.0</v>
      </c>
      <c r="N19" s="2">
        <v>2.0</v>
      </c>
      <c r="O19" s="2">
        <v>2.0</v>
      </c>
      <c r="P19" s="2">
        <v>2.0</v>
      </c>
      <c r="Q19" s="2">
        <v>2.0</v>
      </c>
      <c r="R19" s="2">
        <v>2.0</v>
      </c>
      <c r="S19" s="2">
        <v>2.0</v>
      </c>
      <c r="T19" s="2">
        <v>2.0</v>
      </c>
      <c r="U19" s="2">
        <v>2.0</v>
      </c>
      <c r="V19" s="2">
        <v>2.0</v>
      </c>
      <c r="W19" s="2">
        <v>2.0</v>
      </c>
      <c r="X19" s="2">
        <v>2.0</v>
      </c>
      <c r="Y19" s="2">
        <v>2.0</v>
      </c>
      <c r="Z19" s="2">
        <v>2.0</v>
      </c>
      <c r="AA19" s="2">
        <v>2.0</v>
      </c>
      <c r="AB19" s="2">
        <v>2.0</v>
      </c>
      <c r="AC19" s="2">
        <v>2.0</v>
      </c>
      <c r="AD19" s="2">
        <v>2.0</v>
      </c>
      <c r="AE19" s="2">
        <v>2.0</v>
      </c>
      <c r="AF19" s="2">
        <v>2.0</v>
      </c>
      <c r="AG19" s="2">
        <v>2.0</v>
      </c>
      <c r="AH19" s="2">
        <v>2.0</v>
      </c>
      <c r="AI19" s="2">
        <v>2.0</v>
      </c>
      <c r="AJ19" s="2">
        <v>2.0</v>
      </c>
      <c r="AK19" s="2">
        <v>2.0</v>
      </c>
      <c r="AL19" s="2">
        <v>2.0</v>
      </c>
      <c r="AM19" s="2">
        <v>2.0</v>
      </c>
      <c r="AN19" s="2">
        <v>2.0</v>
      </c>
      <c r="AO19" s="2">
        <v>2.0</v>
      </c>
      <c r="AP19" s="2">
        <v>2.0</v>
      </c>
    </row>
    <row r="20">
      <c r="A20" s="1">
        <v>43563.6402140162</v>
      </c>
      <c r="B20" s="2" t="s">
        <v>63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</row>
    <row r="21">
      <c r="A21" s="1">
        <v>43563.64569809027</v>
      </c>
      <c r="B21" s="2" t="s">
        <v>64</v>
      </c>
      <c r="C21" s="2">
        <v>3.0</v>
      </c>
      <c r="D21" s="2">
        <v>3.0</v>
      </c>
      <c r="E21" s="2">
        <v>3.0</v>
      </c>
      <c r="F21" s="2">
        <v>2.0</v>
      </c>
      <c r="G21" s="2">
        <v>3.0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2.0</v>
      </c>
      <c r="O21" s="2">
        <v>3.0</v>
      </c>
      <c r="P21" s="2">
        <v>2.0</v>
      </c>
      <c r="Q21" s="2">
        <v>2.0</v>
      </c>
      <c r="R21" s="2">
        <v>2.0</v>
      </c>
      <c r="S21" s="2">
        <v>3.0</v>
      </c>
      <c r="T21" s="2">
        <v>2.0</v>
      </c>
      <c r="U21" s="2">
        <v>3.0</v>
      </c>
      <c r="V21" s="2">
        <v>1.0</v>
      </c>
      <c r="W21" s="2">
        <v>2.0</v>
      </c>
      <c r="X21" s="2">
        <v>3.0</v>
      </c>
      <c r="Y21" s="2">
        <v>2.0</v>
      </c>
      <c r="Z21" s="2">
        <v>2.0</v>
      </c>
      <c r="AA21" s="2">
        <v>2.0</v>
      </c>
      <c r="AB21" s="2">
        <v>3.0</v>
      </c>
      <c r="AC21" s="2">
        <v>3.0</v>
      </c>
      <c r="AD21" s="2">
        <v>2.0</v>
      </c>
      <c r="AE21" s="2">
        <v>2.0</v>
      </c>
      <c r="AF21" s="2">
        <v>2.0</v>
      </c>
      <c r="AG21" s="2">
        <v>2.0</v>
      </c>
      <c r="AH21" s="2">
        <v>1.0</v>
      </c>
      <c r="AI21" s="2">
        <v>3.0</v>
      </c>
      <c r="AJ21" s="2">
        <v>3.0</v>
      </c>
      <c r="AK21" s="2">
        <v>2.0</v>
      </c>
      <c r="AL21" s="2">
        <v>2.0</v>
      </c>
      <c r="AM21" s="2">
        <v>3.0</v>
      </c>
      <c r="AN21" s="2">
        <v>2.0</v>
      </c>
      <c r="AO21" s="2">
        <v>3.0</v>
      </c>
      <c r="AP21" s="2">
        <v>3.0</v>
      </c>
    </row>
    <row r="22">
      <c r="A22" s="1">
        <v>43563.646928807866</v>
      </c>
      <c r="B22" s="2" t="s">
        <v>65</v>
      </c>
      <c r="C22" s="2">
        <v>3.0</v>
      </c>
      <c r="D22" s="2">
        <v>3.0</v>
      </c>
      <c r="E22" s="2">
        <v>3.0</v>
      </c>
      <c r="F22" s="2">
        <v>3.0</v>
      </c>
      <c r="G22" s="2">
        <v>3.0</v>
      </c>
      <c r="H22" s="2">
        <v>3.0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3.0</v>
      </c>
      <c r="Q22" s="2">
        <v>3.0</v>
      </c>
      <c r="R22" s="2">
        <v>3.0</v>
      </c>
      <c r="S22" s="2">
        <v>3.0</v>
      </c>
      <c r="T22" s="2">
        <v>2.0</v>
      </c>
      <c r="U22" s="2">
        <v>3.0</v>
      </c>
      <c r="V22" s="2">
        <v>3.0</v>
      </c>
      <c r="W22" s="2">
        <v>3.0</v>
      </c>
      <c r="X22" s="2">
        <v>3.0</v>
      </c>
      <c r="Y22" s="2">
        <v>3.0</v>
      </c>
      <c r="Z22" s="2">
        <v>3.0</v>
      </c>
      <c r="AA22" s="2">
        <v>3.0</v>
      </c>
      <c r="AB22" s="2">
        <v>3.0</v>
      </c>
      <c r="AC22" s="2">
        <v>3.0</v>
      </c>
      <c r="AD22" s="2">
        <v>3.0</v>
      </c>
      <c r="AE22" s="2">
        <v>3.0</v>
      </c>
      <c r="AF22" s="2">
        <v>3.0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3.0</v>
      </c>
      <c r="AM22" s="2">
        <v>3.0</v>
      </c>
      <c r="AN22" s="2">
        <v>3.0</v>
      </c>
      <c r="AO22" s="2">
        <v>3.0</v>
      </c>
      <c r="AP22" s="2">
        <v>3.0</v>
      </c>
    </row>
    <row r="23">
      <c r="A23" s="1">
        <v>43563.660622256946</v>
      </c>
      <c r="B23" s="2" t="s">
        <v>66</v>
      </c>
      <c r="C23" s="2">
        <v>3.0</v>
      </c>
      <c r="D23" s="2">
        <v>3.0</v>
      </c>
      <c r="E23" s="2">
        <v>3.0</v>
      </c>
      <c r="F23" s="2">
        <v>3.0</v>
      </c>
      <c r="G23" s="2">
        <v>3.0</v>
      </c>
      <c r="H23" s="2">
        <v>3.0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3.0</v>
      </c>
      <c r="AD23" s="2">
        <v>3.0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</row>
    <row r="24">
      <c r="A24" s="1">
        <v>43563.66124936343</v>
      </c>
      <c r="B24" s="2" t="s">
        <v>67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</row>
    <row r="25">
      <c r="A25" s="1">
        <v>43563.66390083333</v>
      </c>
      <c r="B25" s="2" t="s">
        <v>68</v>
      </c>
      <c r="C25" s="2">
        <v>3.0</v>
      </c>
      <c r="D25" s="2">
        <v>2.0</v>
      </c>
      <c r="E25" s="2">
        <v>3.0</v>
      </c>
      <c r="F25" s="2">
        <v>3.0</v>
      </c>
      <c r="G25" s="2">
        <v>2.0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</row>
    <row r="26">
      <c r="A26" s="1">
        <v>43563.66488199074</v>
      </c>
      <c r="B26" s="2" t="s">
        <v>69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2.0</v>
      </c>
      <c r="T26" s="2">
        <v>2.0</v>
      </c>
      <c r="U26" s="2">
        <v>2.0</v>
      </c>
      <c r="V26" s="2">
        <v>2.0</v>
      </c>
      <c r="W26" s="2">
        <v>2.0</v>
      </c>
      <c r="X26" s="2">
        <v>2.0</v>
      </c>
      <c r="Y26" s="2">
        <v>2.0</v>
      </c>
      <c r="Z26" s="2">
        <v>2.0</v>
      </c>
      <c r="AA26" s="2">
        <v>2.0</v>
      </c>
      <c r="AB26" s="2">
        <v>2.0</v>
      </c>
      <c r="AC26" s="2">
        <v>2.0</v>
      </c>
      <c r="AD26" s="2">
        <v>2.0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1.0</v>
      </c>
      <c r="AK26" s="2">
        <v>3.0</v>
      </c>
      <c r="AL26" s="2">
        <v>2.0</v>
      </c>
      <c r="AM26" s="2">
        <v>1.0</v>
      </c>
      <c r="AN26" s="2">
        <v>3.0</v>
      </c>
      <c r="AO26" s="2">
        <v>1.0</v>
      </c>
      <c r="AP26" s="2">
        <v>2.0</v>
      </c>
    </row>
    <row r="27">
      <c r="A27" s="1">
        <v>43563.66650854167</v>
      </c>
      <c r="B27" s="2" t="s">
        <v>70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</row>
    <row r="28">
      <c r="A28" s="1">
        <v>43563.670748379634</v>
      </c>
      <c r="B28" s="2" t="s">
        <v>71</v>
      </c>
      <c r="C28" s="2">
        <v>3.0</v>
      </c>
      <c r="D28" s="2">
        <v>3.0</v>
      </c>
      <c r="E28" s="2">
        <v>3.0</v>
      </c>
      <c r="F28" s="2">
        <v>3.0</v>
      </c>
      <c r="G28" s="2">
        <v>3.0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3.0</v>
      </c>
      <c r="AO28" s="2">
        <v>3.0</v>
      </c>
      <c r="AP28" s="2">
        <v>3.0</v>
      </c>
    </row>
    <row r="29">
      <c r="A29" s="1">
        <v>43563.709406678245</v>
      </c>
      <c r="B29" s="2" t="s">
        <v>72</v>
      </c>
      <c r="C29" s="2">
        <v>3.0</v>
      </c>
      <c r="D29" s="2">
        <v>3.0</v>
      </c>
      <c r="E29" s="2">
        <v>3.0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2.0</v>
      </c>
      <c r="AP29" s="2">
        <v>3.0</v>
      </c>
    </row>
    <row r="30">
      <c r="A30" s="1">
        <v>43563.71707515046</v>
      </c>
      <c r="B30" s="2" t="s">
        <v>73</v>
      </c>
      <c r="C30" s="2">
        <v>3.0</v>
      </c>
      <c r="D30" s="2">
        <v>2.0</v>
      </c>
      <c r="E30" s="2">
        <v>3.0</v>
      </c>
      <c r="F30" s="2">
        <v>2.0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2.0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2.0</v>
      </c>
      <c r="W30" s="2">
        <v>2.0</v>
      </c>
      <c r="X30" s="2">
        <v>2.0</v>
      </c>
      <c r="Y30" s="2">
        <v>2.0</v>
      </c>
      <c r="Z30" s="2">
        <v>2.0</v>
      </c>
      <c r="AA30" s="2">
        <v>3.0</v>
      </c>
      <c r="AB30" s="2">
        <v>3.0</v>
      </c>
      <c r="AC30" s="2">
        <v>3.0</v>
      </c>
      <c r="AD30" s="2">
        <v>3.0</v>
      </c>
      <c r="AE30" s="2">
        <v>2.0</v>
      </c>
      <c r="AF30" s="2">
        <v>2.0</v>
      </c>
      <c r="AG30" s="2">
        <v>2.0</v>
      </c>
      <c r="AH30" s="2">
        <v>2.0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</row>
    <row r="31">
      <c r="A31" s="1">
        <v>43563.71854869213</v>
      </c>
      <c r="B31" s="2" t="s">
        <v>74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3.0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</row>
    <row r="32">
      <c r="A32" s="1">
        <v>43563.72857506944</v>
      </c>
      <c r="B32" s="2" t="s">
        <v>75</v>
      </c>
      <c r="C32" s="2">
        <v>2.0</v>
      </c>
      <c r="D32" s="2">
        <v>2.0</v>
      </c>
      <c r="E32" s="2">
        <v>1.0</v>
      </c>
      <c r="F32" s="2">
        <v>2.0</v>
      </c>
      <c r="G32" s="2">
        <v>2.0</v>
      </c>
      <c r="H32" s="2">
        <v>2.0</v>
      </c>
      <c r="I32" s="2">
        <v>1.0</v>
      </c>
      <c r="J32" s="2">
        <v>2.0</v>
      </c>
      <c r="K32" s="2">
        <v>2.0</v>
      </c>
      <c r="L32" s="2">
        <v>2.0</v>
      </c>
      <c r="M32" s="2">
        <v>1.0</v>
      </c>
      <c r="N32" s="2">
        <v>2.0</v>
      </c>
      <c r="O32" s="2">
        <v>2.0</v>
      </c>
      <c r="P32" s="2">
        <v>2.0</v>
      </c>
      <c r="Q32" s="2">
        <v>1.0</v>
      </c>
      <c r="R32" s="2">
        <v>2.0</v>
      </c>
      <c r="S32" s="2">
        <v>2.0</v>
      </c>
      <c r="T32" s="2">
        <v>2.0</v>
      </c>
      <c r="U32" s="2">
        <v>1.0</v>
      </c>
      <c r="V32" s="2">
        <v>2.0</v>
      </c>
      <c r="W32" s="2">
        <v>2.0</v>
      </c>
      <c r="X32" s="2">
        <v>2.0</v>
      </c>
      <c r="Y32" s="2">
        <v>1.0</v>
      </c>
      <c r="Z32" s="2">
        <v>2.0</v>
      </c>
      <c r="AA32" s="2">
        <v>2.0</v>
      </c>
      <c r="AB32" s="2">
        <v>2.0</v>
      </c>
      <c r="AC32" s="2">
        <v>1.0</v>
      </c>
      <c r="AD32" s="2">
        <v>2.0</v>
      </c>
      <c r="AE32" s="2">
        <v>2.0</v>
      </c>
      <c r="AF32" s="2">
        <v>2.0</v>
      </c>
      <c r="AG32" s="2">
        <v>1.0</v>
      </c>
      <c r="AH32" s="2">
        <v>2.0</v>
      </c>
      <c r="AI32" s="2">
        <v>2.0</v>
      </c>
      <c r="AJ32" s="2">
        <v>2.0</v>
      </c>
      <c r="AK32" s="2">
        <v>1.0</v>
      </c>
      <c r="AL32" s="2">
        <v>2.0</v>
      </c>
      <c r="AM32" s="2">
        <v>2.0</v>
      </c>
      <c r="AN32" s="2">
        <v>2.0</v>
      </c>
      <c r="AO32" s="2">
        <v>1.0</v>
      </c>
      <c r="AP32" s="2">
        <v>2.0</v>
      </c>
    </row>
    <row r="33">
      <c r="A33" s="1">
        <v>43563.739726898144</v>
      </c>
      <c r="B33" s="2" t="s">
        <v>76</v>
      </c>
      <c r="C33" s="2">
        <v>3.0</v>
      </c>
      <c r="D33" s="2">
        <v>3.0</v>
      </c>
      <c r="E33" s="2">
        <v>2.0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2.0</v>
      </c>
      <c r="P33" s="2">
        <v>3.0</v>
      </c>
      <c r="Q33" s="2">
        <v>2.0</v>
      </c>
      <c r="R33" s="2">
        <v>3.0</v>
      </c>
      <c r="S33" s="2">
        <v>3.0</v>
      </c>
      <c r="T33" s="2">
        <v>3.0</v>
      </c>
      <c r="U33" s="2">
        <v>2.0</v>
      </c>
      <c r="V33" s="2">
        <v>3.0</v>
      </c>
      <c r="W33" s="2">
        <v>2.0</v>
      </c>
      <c r="X33" s="2">
        <v>3.0</v>
      </c>
      <c r="Y33" s="2">
        <v>2.0</v>
      </c>
      <c r="Z33" s="2">
        <v>3.0</v>
      </c>
      <c r="AA33" s="2">
        <v>3.0</v>
      </c>
      <c r="AB33" s="2">
        <v>3.0</v>
      </c>
      <c r="AC33" s="2">
        <v>2.0</v>
      </c>
      <c r="AD33" s="2">
        <v>3.0</v>
      </c>
      <c r="AE33" s="2">
        <v>3.0</v>
      </c>
      <c r="AF33" s="2">
        <v>3.0</v>
      </c>
      <c r="AG33" s="2">
        <v>2.0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2.0</v>
      </c>
      <c r="AN33" s="2">
        <v>2.0</v>
      </c>
      <c r="AO33" s="2">
        <v>2.0</v>
      </c>
      <c r="AP33" s="2">
        <v>3.0</v>
      </c>
    </row>
    <row r="34">
      <c r="A34" s="1">
        <v>43563.767384618055</v>
      </c>
      <c r="B34" s="2" t="s">
        <v>77</v>
      </c>
      <c r="C34" s="2">
        <v>3.0</v>
      </c>
      <c r="D34" s="2">
        <v>2.0</v>
      </c>
      <c r="E34" s="2">
        <v>2.0</v>
      </c>
      <c r="F34" s="2">
        <v>3.0</v>
      </c>
      <c r="G34" s="2">
        <v>3.0</v>
      </c>
      <c r="H34" s="2">
        <v>3.0</v>
      </c>
      <c r="I34" s="2">
        <v>3.0</v>
      </c>
      <c r="J34" s="2">
        <v>3.0</v>
      </c>
      <c r="K34" s="2">
        <v>3.0</v>
      </c>
      <c r="L34" s="2">
        <v>2.0</v>
      </c>
      <c r="M34" s="2">
        <v>2.0</v>
      </c>
      <c r="N34" s="2">
        <v>3.0</v>
      </c>
      <c r="O34" s="2">
        <v>3.0</v>
      </c>
      <c r="P34" s="2">
        <v>3.0</v>
      </c>
      <c r="Q34" s="2">
        <v>3.0</v>
      </c>
      <c r="R34" s="2">
        <v>3.0</v>
      </c>
      <c r="S34" s="2">
        <v>2.0</v>
      </c>
      <c r="T34" s="2">
        <v>2.0</v>
      </c>
      <c r="U34" s="2">
        <v>2.0</v>
      </c>
      <c r="V34" s="2">
        <v>2.0</v>
      </c>
      <c r="W34" s="2">
        <v>3.0</v>
      </c>
      <c r="X34" s="2">
        <v>3.0</v>
      </c>
      <c r="Y34" s="2">
        <v>3.0</v>
      </c>
      <c r="Z34" s="2">
        <v>3.0</v>
      </c>
      <c r="AA34" s="2">
        <v>2.0</v>
      </c>
      <c r="AB34" s="2">
        <v>2.0</v>
      </c>
      <c r="AC34" s="2">
        <v>2.0</v>
      </c>
      <c r="AD34" s="2">
        <v>2.0</v>
      </c>
      <c r="AE34" s="2">
        <v>2.0</v>
      </c>
      <c r="AF34" s="2">
        <v>2.0</v>
      </c>
      <c r="AG34" s="2">
        <v>2.0</v>
      </c>
      <c r="AH34" s="2">
        <v>2.0</v>
      </c>
      <c r="AI34" s="2">
        <v>3.0</v>
      </c>
      <c r="AJ34" s="2">
        <v>3.0</v>
      </c>
      <c r="AK34" s="2">
        <v>3.0</v>
      </c>
      <c r="AL34" s="2">
        <v>3.0</v>
      </c>
      <c r="AM34" s="2">
        <v>2.0</v>
      </c>
      <c r="AN34" s="2">
        <v>2.0</v>
      </c>
      <c r="AO34" s="2">
        <v>2.0</v>
      </c>
      <c r="AP34" s="2">
        <v>2.0</v>
      </c>
    </row>
    <row r="35">
      <c r="A35" s="1">
        <v>43563.77321921296</v>
      </c>
      <c r="B35" s="2" t="s">
        <v>78</v>
      </c>
      <c r="C35" s="2">
        <v>2.0</v>
      </c>
      <c r="D35" s="2">
        <v>2.0</v>
      </c>
      <c r="E35" s="2">
        <v>2.0</v>
      </c>
      <c r="F35" s="2">
        <v>1.0</v>
      </c>
      <c r="G35" s="2">
        <v>3.0</v>
      </c>
      <c r="H35" s="2">
        <v>3.0</v>
      </c>
      <c r="I35" s="2">
        <v>3.0</v>
      </c>
      <c r="J35" s="2">
        <v>3.0</v>
      </c>
      <c r="K35" s="2">
        <v>3.0</v>
      </c>
      <c r="L35" s="2">
        <v>3.0</v>
      </c>
      <c r="M35" s="2">
        <v>2.0</v>
      </c>
      <c r="N35" s="2">
        <v>2.0</v>
      </c>
      <c r="O35" s="2">
        <v>2.0</v>
      </c>
      <c r="P35" s="2">
        <v>3.0</v>
      </c>
      <c r="Q35" s="2">
        <v>2.0</v>
      </c>
      <c r="R35" s="2">
        <v>1.0</v>
      </c>
      <c r="S35" s="2">
        <v>2.0</v>
      </c>
      <c r="T35" s="2">
        <v>2.0</v>
      </c>
      <c r="U35" s="2">
        <v>2.0</v>
      </c>
      <c r="V35" s="2">
        <v>1.0</v>
      </c>
      <c r="W35" s="2">
        <v>2.0</v>
      </c>
      <c r="X35" s="2">
        <v>2.0</v>
      </c>
      <c r="Y35" s="2">
        <v>2.0</v>
      </c>
      <c r="Z35" s="2">
        <v>1.0</v>
      </c>
      <c r="AA35" s="2">
        <v>2.0</v>
      </c>
      <c r="AB35" s="2">
        <v>2.0</v>
      </c>
      <c r="AC35" s="2">
        <v>2.0</v>
      </c>
      <c r="AD35" s="2">
        <v>1.0</v>
      </c>
      <c r="AE35" s="2">
        <v>2.0</v>
      </c>
      <c r="AF35" s="2">
        <v>2.0</v>
      </c>
      <c r="AG35" s="2">
        <v>2.0</v>
      </c>
      <c r="AH35" s="2">
        <v>1.0</v>
      </c>
      <c r="AI35" s="2">
        <v>2.0</v>
      </c>
      <c r="AJ35" s="2">
        <v>2.0</v>
      </c>
      <c r="AK35" s="2">
        <v>2.0</v>
      </c>
      <c r="AL35" s="2">
        <v>1.0</v>
      </c>
      <c r="AM35" s="2">
        <v>2.0</v>
      </c>
      <c r="AN35" s="2">
        <v>2.0</v>
      </c>
      <c r="AO35" s="2">
        <v>2.0</v>
      </c>
      <c r="AP35" s="2">
        <v>1.0</v>
      </c>
    </row>
    <row r="36">
      <c r="A36" s="1">
        <v>43563.77359657407</v>
      </c>
      <c r="B36" s="2" t="s">
        <v>79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3.0</v>
      </c>
      <c r="S36" s="2">
        <v>3.0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2.0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</row>
    <row r="37">
      <c r="A37" s="1">
        <v>43563.77567084491</v>
      </c>
      <c r="B37" s="2" t="s">
        <v>80</v>
      </c>
      <c r="C37" s="2">
        <v>2.0</v>
      </c>
      <c r="D37" s="2">
        <v>3.0</v>
      </c>
      <c r="E37" s="2">
        <v>2.0</v>
      </c>
      <c r="F37" s="2">
        <v>3.0</v>
      </c>
      <c r="G37" s="2">
        <v>2.0</v>
      </c>
      <c r="H37" s="2">
        <v>3.0</v>
      </c>
      <c r="I37" s="2">
        <v>2.0</v>
      </c>
      <c r="J37" s="2">
        <v>3.0</v>
      </c>
      <c r="K37" s="2">
        <v>2.0</v>
      </c>
      <c r="L37" s="2">
        <v>3.0</v>
      </c>
      <c r="M37" s="2">
        <v>2.0</v>
      </c>
      <c r="N37" s="2">
        <v>3.0</v>
      </c>
      <c r="O37" s="2">
        <v>2.0</v>
      </c>
      <c r="P37" s="2">
        <v>3.0</v>
      </c>
      <c r="Q37" s="2">
        <v>2.0</v>
      </c>
      <c r="R37" s="2">
        <v>3.0</v>
      </c>
      <c r="S37" s="2">
        <v>1.0</v>
      </c>
      <c r="T37" s="2">
        <v>3.0</v>
      </c>
      <c r="U37" s="2">
        <v>3.0</v>
      </c>
      <c r="V37" s="2">
        <v>3.0</v>
      </c>
      <c r="W37" s="2">
        <v>1.0</v>
      </c>
      <c r="X37" s="2">
        <v>3.0</v>
      </c>
      <c r="Y37" s="2">
        <v>1.0</v>
      </c>
      <c r="Z37" s="2">
        <v>3.0</v>
      </c>
      <c r="AA37" s="2">
        <v>2.0</v>
      </c>
      <c r="AB37" s="2">
        <v>3.0</v>
      </c>
      <c r="AC37" s="2">
        <v>3.0</v>
      </c>
      <c r="AD37" s="2">
        <v>3.0</v>
      </c>
      <c r="AE37" s="2">
        <v>2.0</v>
      </c>
      <c r="AF37" s="2">
        <v>3.0</v>
      </c>
      <c r="AG37" s="2">
        <v>2.0</v>
      </c>
      <c r="AH37" s="2">
        <v>3.0</v>
      </c>
      <c r="AI37" s="2">
        <v>3.0</v>
      </c>
      <c r="AJ37" s="2">
        <v>3.0</v>
      </c>
      <c r="AK37" s="2">
        <v>3.0</v>
      </c>
      <c r="AL37" s="2">
        <v>3.0</v>
      </c>
      <c r="AM37" s="2">
        <v>2.0</v>
      </c>
      <c r="AN37" s="2">
        <v>2.0</v>
      </c>
      <c r="AO37" s="2">
        <v>2.0</v>
      </c>
      <c r="AP37" s="2">
        <v>3.0</v>
      </c>
    </row>
    <row r="38">
      <c r="A38" s="1">
        <v>43563.77801733796</v>
      </c>
      <c r="B38" s="2" t="s">
        <v>81</v>
      </c>
      <c r="C38" s="2">
        <v>3.0</v>
      </c>
      <c r="D38" s="2">
        <v>3.0</v>
      </c>
      <c r="E38" s="2">
        <v>3.0</v>
      </c>
      <c r="F38" s="2">
        <v>3.0</v>
      </c>
      <c r="G38" s="2">
        <v>3.0</v>
      </c>
      <c r="H38" s="2">
        <v>3.0</v>
      </c>
      <c r="I38" s="2">
        <v>3.0</v>
      </c>
      <c r="J38" s="2">
        <v>3.0</v>
      </c>
      <c r="K38" s="2">
        <v>2.0</v>
      </c>
      <c r="L38" s="2">
        <v>2.0</v>
      </c>
      <c r="M38" s="2">
        <v>2.0</v>
      </c>
      <c r="N38" s="2">
        <v>3.0</v>
      </c>
      <c r="O38" s="2">
        <v>3.0</v>
      </c>
      <c r="P38" s="2">
        <v>2.0</v>
      </c>
      <c r="Q38" s="2">
        <v>3.0</v>
      </c>
      <c r="R38" s="2">
        <v>3.0</v>
      </c>
      <c r="S38" s="2">
        <v>2.0</v>
      </c>
      <c r="T38" s="2">
        <v>2.0</v>
      </c>
      <c r="U38" s="2">
        <v>2.0</v>
      </c>
      <c r="V38" s="2">
        <v>2.0</v>
      </c>
      <c r="W38" s="2">
        <v>3.0</v>
      </c>
      <c r="X38" s="2">
        <v>3.0</v>
      </c>
      <c r="Y38" s="2">
        <v>3.0</v>
      </c>
      <c r="Z38" s="2">
        <v>3.0</v>
      </c>
      <c r="AA38" s="2">
        <v>2.0</v>
      </c>
      <c r="AB38" s="2">
        <v>2.0</v>
      </c>
      <c r="AC38" s="2">
        <v>2.0</v>
      </c>
      <c r="AD38" s="2">
        <v>3.0</v>
      </c>
      <c r="AE38" s="2">
        <v>3.0</v>
      </c>
      <c r="AF38" s="2">
        <v>3.0</v>
      </c>
      <c r="AG38" s="2">
        <v>3.0</v>
      </c>
      <c r="AH38" s="2">
        <v>3.0</v>
      </c>
      <c r="AI38" s="2">
        <v>3.0</v>
      </c>
      <c r="AJ38" s="2">
        <v>3.0</v>
      </c>
      <c r="AK38" s="2">
        <v>3.0</v>
      </c>
      <c r="AL38" s="2">
        <v>3.0</v>
      </c>
      <c r="AM38" s="2">
        <v>2.0</v>
      </c>
      <c r="AN38" s="2">
        <v>2.0</v>
      </c>
      <c r="AO38" s="2">
        <v>2.0</v>
      </c>
      <c r="AP38" s="2">
        <v>3.0</v>
      </c>
    </row>
    <row r="39">
      <c r="A39" s="1">
        <v>43563.81433538195</v>
      </c>
      <c r="B39" s="2" t="s">
        <v>82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3.0</v>
      </c>
      <c r="I39" s="2">
        <v>3.0</v>
      </c>
      <c r="J39" s="2">
        <v>3.0</v>
      </c>
      <c r="K39" s="2">
        <v>3.0</v>
      </c>
      <c r="L39" s="2">
        <v>2.0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2.0</v>
      </c>
      <c r="T39" s="2">
        <v>3.0</v>
      </c>
      <c r="U39" s="2">
        <v>2.0</v>
      </c>
      <c r="V39" s="2">
        <v>3.0</v>
      </c>
      <c r="W39" s="2">
        <v>3.0</v>
      </c>
      <c r="X39" s="2">
        <v>2.0</v>
      </c>
      <c r="Y39" s="2">
        <v>3.0</v>
      </c>
      <c r="Z39" s="2">
        <v>3.0</v>
      </c>
      <c r="AA39" s="2">
        <v>2.0</v>
      </c>
      <c r="AB39" s="2">
        <v>3.0</v>
      </c>
      <c r="AC39" s="2">
        <v>3.0</v>
      </c>
      <c r="AD39" s="2">
        <v>3.0</v>
      </c>
      <c r="AE39" s="2">
        <v>2.0</v>
      </c>
      <c r="AF39" s="2">
        <v>2.0</v>
      </c>
      <c r="AG39" s="2">
        <v>3.0</v>
      </c>
      <c r="AH39" s="2">
        <v>3.0</v>
      </c>
      <c r="AI39" s="2">
        <v>3.0</v>
      </c>
      <c r="AJ39" s="2">
        <v>2.0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</row>
    <row r="40">
      <c r="A40" s="1">
        <v>43563.85918126158</v>
      </c>
      <c r="B40" s="2" t="s">
        <v>83</v>
      </c>
      <c r="C40" s="2">
        <v>1.0</v>
      </c>
      <c r="D40" s="2">
        <v>1.0</v>
      </c>
      <c r="E40" s="2">
        <v>1.0</v>
      </c>
      <c r="F40" s="2">
        <v>1.0</v>
      </c>
      <c r="G40" s="2">
        <v>1.0</v>
      </c>
      <c r="H40" s="2">
        <v>1.0</v>
      </c>
      <c r="I40" s="2">
        <v>1.0</v>
      </c>
      <c r="J40" s="2">
        <v>1.0</v>
      </c>
      <c r="K40" s="2">
        <v>1.0</v>
      </c>
      <c r="L40" s="2">
        <v>1.0</v>
      </c>
      <c r="M40" s="2">
        <v>1.0</v>
      </c>
      <c r="N40" s="2">
        <v>1.0</v>
      </c>
      <c r="O40" s="2">
        <v>1.0</v>
      </c>
      <c r="P40" s="2">
        <v>1.0</v>
      </c>
      <c r="Q40" s="2">
        <v>1.0</v>
      </c>
      <c r="R40" s="2">
        <v>1.0</v>
      </c>
      <c r="S40" s="2">
        <v>1.0</v>
      </c>
      <c r="T40" s="2">
        <v>1.0</v>
      </c>
      <c r="U40" s="2">
        <v>1.0</v>
      </c>
      <c r="V40" s="2">
        <v>1.0</v>
      </c>
      <c r="W40" s="2">
        <v>1.0</v>
      </c>
      <c r="X40" s="2">
        <v>1.0</v>
      </c>
      <c r="Y40" s="2">
        <v>1.0</v>
      </c>
      <c r="Z40" s="2">
        <v>1.0</v>
      </c>
      <c r="AA40" s="2">
        <v>1.0</v>
      </c>
      <c r="AB40" s="2">
        <v>1.0</v>
      </c>
      <c r="AC40" s="2">
        <v>1.0</v>
      </c>
      <c r="AD40" s="2">
        <v>1.0</v>
      </c>
      <c r="AE40" s="2">
        <v>1.0</v>
      </c>
      <c r="AF40" s="2">
        <v>1.0</v>
      </c>
      <c r="AG40" s="2">
        <v>1.0</v>
      </c>
      <c r="AH40" s="2">
        <v>1.0</v>
      </c>
      <c r="AI40" s="2">
        <v>1.0</v>
      </c>
      <c r="AJ40" s="2">
        <v>1.0</v>
      </c>
      <c r="AK40" s="2">
        <v>1.0</v>
      </c>
      <c r="AL40" s="2">
        <v>1.0</v>
      </c>
      <c r="AM40" s="2">
        <v>1.0</v>
      </c>
      <c r="AN40" s="2">
        <v>1.0</v>
      </c>
      <c r="AO40" s="2">
        <v>1.0</v>
      </c>
      <c r="AP40" s="2">
        <v>1.0</v>
      </c>
    </row>
    <row r="41">
      <c r="A41" s="1">
        <v>43564.349600127316</v>
      </c>
      <c r="B41" s="2" t="s">
        <v>84</v>
      </c>
      <c r="C41" s="2">
        <v>3.0</v>
      </c>
      <c r="D41" s="2">
        <v>3.0</v>
      </c>
      <c r="E41" s="2">
        <v>3.0</v>
      </c>
      <c r="F41" s="2">
        <v>3.0</v>
      </c>
      <c r="G41" s="2">
        <v>3.0</v>
      </c>
      <c r="H41" s="2">
        <v>3.0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3.0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3.0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</row>
    <row r="42">
      <c r="A42" s="1">
        <v>43564.36971115741</v>
      </c>
      <c r="B42" s="2" t="s">
        <v>85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</row>
    <row r="43">
      <c r="A43" s="1">
        <v>43564.39224291667</v>
      </c>
      <c r="B43" s="2" t="s">
        <v>86</v>
      </c>
      <c r="C43" s="2">
        <v>2.0</v>
      </c>
      <c r="D43" s="2">
        <v>2.0</v>
      </c>
      <c r="E43" s="2">
        <v>2.0</v>
      </c>
      <c r="F43" s="2">
        <v>2.0</v>
      </c>
      <c r="G43" s="2">
        <v>3.0</v>
      </c>
      <c r="H43" s="2">
        <v>3.0</v>
      </c>
      <c r="I43" s="2">
        <v>3.0</v>
      </c>
      <c r="J43" s="2">
        <v>3.0</v>
      </c>
      <c r="K43" s="2">
        <v>2.0</v>
      </c>
      <c r="L43" s="2">
        <v>2.0</v>
      </c>
      <c r="M43" s="2">
        <v>2.0</v>
      </c>
      <c r="N43" s="2">
        <v>2.0</v>
      </c>
      <c r="O43" s="2">
        <v>3.0</v>
      </c>
      <c r="P43" s="2">
        <v>2.0</v>
      </c>
      <c r="Q43" s="2">
        <v>2.0</v>
      </c>
      <c r="R43" s="2">
        <v>2.0</v>
      </c>
      <c r="S43" s="2">
        <v>2.0</v>
      </c>
      <c r="T43" s="2">
        <v>2.0</v>
      </c>
      <c r="U43" s="2">
        <v>2.0</v>
      </c>
      <c r="V43" s="2">
        <v>1.0</v>
      </c>
      <c r="W43" s="2">
        <v>2.0</v>
      </c>
      <c r="X43" s="2">
        <v>2.0</v>
      </c>
      <c r="Y43" s="2">
        <v>2.0</v>
      </c>
      <c r="Z43" s="2">
        <v>2.0</v>
      </c>
      <c r="AA43" s="2">
        <v>1.0</v>
      </c>
      <c r="AB43" s="2">
        <v>1.0</v>
      </c>
      <c r="AC43" s="2">
        <v>1.0</v>
      </c>
      <c r="AD43" s="2">
        <v>1.0</v>
      </c>
      <c r="AE43" s="2">
        <v>3.0</v>
      </c>
      <c r="AF43" s="2">
        <v>2.0</v>
      </c>
      <c r="AG43" s="2">
        <v>1.0</v>
      </c>
      <c r="AH43" s="2">
        <v>1.0</v>
      </c>
      <c r="AI43" s="2">
        <v>3.0</v>
      </c>
      <c r="AJ43" s="2">
        <v>2.0</v>
      </c>
      <c r="AK43" s="2">
        <v>2.0</v>
      </c>
      <c r="AL43" s="2">
        <v>1.0</v>
      </c>
      <c r="AM43" s="2">
        <v>3.0</v>
      </c>
      <c r="AN43" s="2">
        <v>2.0</v>
      </c>
      <c r="AO43" s="2">
        <v>1.0</v>
      </c>
      <c r="AP43" s="2">
        <v>3.0</v>
      </c>
    </row>
    <row r="44">
      <c r="A44" s="1">
        <v>43564.4359390162</v>
      </c>
      <c r="B44" s="2" t="s">
        <v>87</v>
      </c>
      <c r="C44" s="2">
        <v>3.0</v>
      </c>
      <c r="D44" s="2">
        <v>3.0</v>
      </c>
      <c r="E44" s="2">
        <v>3.0</v>
      </c>
      <c r="F44" s="2">
        <v>3.0</v>
      </c>
      <c r="G44" s="2">
        <v>3.0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</row>
    <row r="45">
      <c r="A45" s="1">
        <v>43564.44564181713</v>
      </c>
      <c r="B45" s="2" t="s">
        <v>88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3.0</v>
      </c>
      <c r="U45" s="2">
        <v>3.0</v>
      </c>
      <c r="V45" s="2">
        <v>3.0</v>
      </c>
      <c r="W45" s="2">
        <v>3.0</v>
      </c>
      <c r="X45" s="2">
        <v>3.0</v>
      </c>
      <c r="Y45" s="2">
        <v>3.0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3.0</v>
      </c>
      <c r="AO45" s="2">
        <v>3.0</v>
      </c>
      <c r="AP45" s="2">
        <v>3.0</v>
      </c>
    </row>
    <row r="46">
      <c r="A46" s="1">
        <v>43564.447073564814</v>
      </c>
      <c r="B46" s="2" t="s">
        <v>89</v>
      </c>
      <c r="C46" s="2">
        <v>3.0</v>
      </c>
      <c r="D46" s="2">
        <v>3.0</v>
      </c>
      <c r="E46" s="2">
        <v>3.0</v>
      </c>
      <c r="F46" s="2">
        <v>3.0</v>
      </c>
      <c r="G46" s="2">
        <v>3.0</v>
      </c>
      <c r="H46" s="2">
        <v>3.0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3.0</v>
      </c>
      <c r="Q46" s="2">
        <v>3.0</v>
      </c>
      <c r="R46" s="2">
        <v>3.0</v>
      </c>
      <c r="S46" s="2">
        <v>3.0</v>
      </c>
      <c r="T46" s="2">
        <v>3.0</v>
      </c>
      <c r="U46" s="2">
        <v>3.0</v>
      </c>
      <c r="V46" s="2">
        <v>3.0</v>
      </c>
      <c r="W46" s="2">
        <v>3.0</v>
      </c>
      <c r="X46" s="2">
        <v>3.0</v>
      </c>
      <c r="Y46" s="2">
        <v>3.0</v>
      </c>
      <c r="Z46" s="2">
        <v>3.0</v>
      </c>
      <c r="AA46" s="2">
        <v>3.0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3.0</v>
      </c>
      <c r="AH46" s="2">
        <v>3.0</v>
      </c>
      <c r="AI46" s="2">
        <v>3.0</v>
      </c>
      <c r="AJ46" s="2">
        <v>3.0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</row>
    <row r="47">
      <c r="A47" s="1">
        <v>43564.4515549537</v>
      </c>
      <c r="B47" s="2" t="s">
        <v>90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2.0</v>
      </c>
      <c r="AD47" s="2">
        <v>3.0</v>
      </c>
      <c r="AE47" s="2">
        <v>3.0</v>
      </c>
      <c r="AF47" s="2">
        <v>3.0</v>
      </c>
      <c r="AG47" s="2">
        <v>2.0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</row>
    <row r="48">
      <c r="A48" s="1">
        <v>43564.45504516204</v>
      </c>
      <c r="B48" s="2" t="s">
        <v>91</v>
      </c>
      <c r="C48" s="2">
        <v>3.0</v>
      </c>
      <c r="D48" s="2">
        <v>3.0</v>
      </c>
      <c r="E48" s="2">
        <v>3.0</v>
      </c>
      <c r="F48" s="2">
        <v>3.0</v>
      </c>
      <c r="G48" s="2">
        <v>3.0</v>
      </c>
      <c r="H48" s="2">
        <v>3.0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</row>
    <row r="49">
      <c r="A49" s="1">
        <v>43564.46161012731</v>
      </c>
      <c r="B49" s="2" t="s">
        <v>92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2.0</v>
      </c>
      <c r="P49" s="2">
        <v>2.0</v>
      </c>
      <c r="Q49" s="2">
        <v>2.0</v>
      </c>
      <c r="R49" s="2">
        <v>2.0</v>
      </c>
      <c r="S49" s="2">
        <v>2.0</v>
      </c>
      <c r="T49" s="2">
        <v>2.0</v>
      </c>
      <c r="U49" s="2">
        <v>2.0</v>
      </c>
      <c r="V49" s="2">
        <v>2.0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2.0</v>
      </c>
      <c r="AO49" s="2">
        <v>2.0</v>
      </c>
      <c r="AP49" s="2">
        <v>3.0</v>
      </c>
    </row>
    <row r="50">
      <c r="A50" s="1">
        <v>43564.46496322917</v>
      </c>
      <c r="B50" s="2" t="s">
        <v>93</v>
      </c>
      <c r="C50" s="2">
        <v>3.0</v>
      </c>
      <c r="D50" s="2">
        <v>3.0</v>
      </c>
      <c r="E50" s="2">
        <v>3.0</v>
      </c>
      <c r="F50" s="2">
        <v>3.0</v>
      </c>
      <c r="G50" s="2">
        <v>3.0</v>
      </c>
      <c r="H50" s="2">
        <v>3.0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3.0</v>
      </c>
      <c r="P50" s="2">
        <v>3.0</v>
      </c>
      <c r="Q50" s="2">
        <v>3.0</v>
      </c>
      <c r="R50" s="2">
        <v>3.0</v>
      </c>
      <c r="S50" s="2">
        <v>3.0</v>
      </c>
      <c r="T50" s="2">
        <v>3.0</v>
      </c>
      <c r="U50" s="2">
        <v>3.0</v>
      </c>
      <c r="V50" s="2">
        <v>3.0</v>
      </c>
      <c r="W50" s="2">
        <v>3.0</v>
      </c>
      <c r="X50" s="2">
        <v>3.0</v>
      </c>
      <c r="Y50" s="2">
        <v>3.0</v>
      </c>
      <c r="Z50" s="2">
        <v>3.0</v>
      </c>
      <c r="AA50" s="2">
        <v>3.0</v>
      </c>
      <c r="AB50" s="2">
        <v>3.0</v>
      </c>
      <c r="AC50" s="2">
        <v>3.0</v>
      </c>
      <c r="AD50" s="2">
        <v>3.0</v>
      </c>
      <c r="AE50" s="2">
        <v>3.0</v>
      </c>
      <c r="AF50" s="2">
        <v>3.0</v>
      </c>
      <c r="AG50" s="2">
        <v>3.0</v>
      </c>
      <c r="AH50" s="2">
        <v>3.0</v>
      </c>
      <c r="AI50" s="2">
        <v>3.0</v>
      </c>
      <c r="AJ50" s="2">
        <v>3.0</v>
      </c>
      <c r="AK50" s="2">
        <v>3.0</v>
      </c>
      <c r="AL50" s="2">
        <v>3.0</v>
      </c>
      <c r="AM50" s="2">
        <v>3.0</v>
      </c>
      <c r="AN50" s="2">
        <v>3.0</v>
      </c>
      <c r="AO50" s="2">
        <v>3.0</v>
      </c>
      <c r="AP50" s="2">
        <v>3.0</v>
      </c>
    </row>
    <row r="51">
      <c r="A51" s="1">
        <v>43564.4654655787</v>
      </c>
      <c r="B51" s="2" t="s">
        <v>94</v>
      </c>
      <c r="C51" s="2">
        <v>2.0</v>
      </c>
      <c r="D51" s="2">
        <v>3.0</v>
      </c>
      <c r="E51" s="2">
        <v>2.0</v>
      </c>
      <c r="F51" s="2">
        <v>3.0</v>
      </c>
      <c r="G51" s="2">
        <v>2.0</v>
      </c>
      <c r="H51" s="2">
        <v>2.0</v>
      </c>
      <c r="I51" s="2">
        <v>2.0</v>
      </c>
      <c r="J51" s="2">
        <v>3.0</v>
      </c>
      <c r="K51" s="2">
        <v>3.0</v>
      </c>
      <c r="L51" s="2">
        <v>3.0</v>
      </c>
      <c r="M51" s="2">
        <v>2.0</v>
      </c>
      <c r="N51" s="2">
        <v>3.0</v>
      </c>
      <c r="O51" s="2">
        <v>3.0</v>
      </c>
      <c r="P51" s="2">
        <v>2.0</v>
      </c>
      <c r="Q51" s="2">
        <v>3.0</v>
      </c>
      <c r="R51" s="2">
        <v>2.0</v>
      </c>
      <c r="S51" s="2">
        <v>3.0</v>
      </c>
      <c r="T51" s="2">
        <v>2.0</v>
      </c>
      <c r="U51" s="2">
        <v>2.0</v>
      </c>
      <c r="V51" s="2">
        <v>2.0</v>
      </c>
      <c r="W51" s="2">
        <v>2.0</v>
      </c>
      <c r="X51" s="2">
        <v>2.0</v>
      </c>
      <c r="Y51" s="2">
        <v>2.0</v>
      </c>
      <c r="Z51" s="2">
        <v>3.0</v>
      </c>
      <c r="AA51" s="2">
        <v>2.0</v>
      </c>
      <c r="AB51" s="2">
        <v>2.0</v>
      </c>
      <c r="AC51" s="2">
        <v>2.0</v>
      </c>
      <c r="AD51" s="2">
        <v>1.0</v>
      </c>
      <c r="AE51" s="2">
        <v>2.0</v>
      </c>
      <c r="AF51" s="2">
        <v>3.0</v>
      </c>
      <c r="AG51" s="2">
        <v>2.0</v>
      </c>
      <c r="AH51" s="2">
        <v>3.0</v>
      </c>
      <c r="AI51" s="2">
        <v>3.0</v>
      </c>
      <c r="AJ51" s="2">
        <v>2.0</v>
      </c>
      <c r="AK51" s="2">
        <v>3.0</v>
      </c>
      <c r="AL51" s="2">
        <v>3.0</v>
      </c>
      <c r="AM51" s="2">
        <v>2.0</v>
      </c>
      <c r="AN51" s="2">
        <v>2.0</v>
      </c>
      <c r="AO51" s="2">
        <v>2.0</v>
      </c>
      <c r="AP51" s="2">
        <v>3.0</v>
      </c>
    </row>
    <row r="52">
      <c r="A52" s="1">
        <v>43564.471247928246</v>
      </c>
      <c r="B52" s="2" t="s">
        <v>95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</row>
    <row r="53">
      <c r="A53" s="1">
        <v>43564.48028570601</v>
      </c>
      <c r="B53" s="2" t="s">
        <v>96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</row>
    <row r="54">
      <c r="A54" s="1">
        <v>43564.60675011574</v>
      </c>
      <c r="B54" s="2" t="s">
        <v>97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</row>
    <row r="55">
      <c r="A55" s="1">
        <v>43564.60704592592</v>
      </c>
      <c r="B55" s="2" t="s">
        <v>98</v>
      </c>
      <c r="C55" s="2">
        <v>3.0</v>
      </c>
      <c r="D55" s="2">
        <v>3.0</v>
      </c>
      <c r="E55" s="2">
        <v>3.0</v>
      </c>
      <c r="F55" s="2">
        <v>3.0</v>
      </c>
      <c r="G55" s="2">
        <v>3.0</v>
      </c>
      <c r="H55" s="2">
        <v>3.0</v>
      </c>
      <c r="I55" s="2">
        <v>3.0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3.0</v>
      </c>
      <c r="S55" s="2">
        <v>3.0</v>
      </c>
      <c r="T55" s="2">
        <v>3.0</v>
      </c>
      <c r="U55" s="2">
        <v>3.0</v>
      </c>
      <c r="V55" s="2">
        <v>3.0</v>
      </c>
      <c r="W55" s="2">
        <v>3.0</v>
      </c>
      <c r="X55" s="2">
        <v>3.0</v>
      </c>
      <c r="Y55" s="2">
        <v>3.0</v>
      </c>
      <c r="Z55" s="2">
        <v>3.0</v>
      </c>
      <c r="AA55" s="2">
        <v>3.0</v>
      </c>
      <c r="AB55" s="2">
        <v>3.0</v>
      </c>
      <c r="AC55" s="2">
        <v>3.0</v>
      </c>
      <c r="AD55" s="2">
        <v>3.0</v>
      </c>
      <c r="AE55" s="2">
        <v>3.0</v>
      </c>
      <c r="AF55" s="2">
        <v>3.0</v>
      </c>
      <c r="AG55" s="2">
        <v>3.0</v>
      </c>
      <c r="AH55" s="2">
        <v>3.0</v>
      </c>
      <c r="AI55" s="2">
        <v>3.0</v>
      </c>
      <c r="AJ55" s="2">
        <v>3.0</v>
      </c>
      <c r="AK55" s="2">
        <v>3.0</v>
      </c>
      <c r="AL55" s="2">
        <v>3.0</v>
      </c>
      <c r="AM55" s="2">
        <v>3.0</v>
      </c>
      <c r="AN55" s="2">
        <v>3.0</v>
      </c>
      <c r="AO55" s="2">
        <v>3.0</v>
      </c>
      <c r="AP55" s="2">
        <v>3.0</v>
      </c>
    </row>
    <row r="56">
      <c r="A56" s="1">
        <v>43564.81296039352</v>
      </c>
      <c r="B56" s="2" t="s">
        <v>99</v>
      </c>
      <c r="C56" s="2">
        <v>3.0</v>
      </c>
      <c r="D56" s="2">
        <v>3.0</v>
      </c>
      <c r="E56" s="2">
        <v>3.0</v>
      </c>
      <c r="F56" s="2">
        <v>3.0</v>
      </c>
      <c r="G56" s="2">
        <v>3.0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3.0</v>
      </c>
      <c r="R56" s="2">
        <v>3.0</v>
      </c>
      <c r="S56" s="2">
        <v>3.0</v>
      </c>
      <c r="T56" s="2">
        <v>3.0</v>
      </c>
      <c r="U56" s="2">
        <v>3.0</v>
      </c>
      <c r="V56" s="2">
        <v>3.0</v>
      </c>
      <c r="W56" s="2">
        <v>3.0</v>
      </c>
      <c r="X56" s="2">
        <v>3.0</v>
      </c>
      <c r="Y56" s="2">
        <v>3.0</v>
      </c>
      <c r="Z56" s="2">
        <v>3.0</v>
      </c>
      <c r="AA56" s="2">
        <v>3.0</v>
      </c>
      <c r="AB56" s="2">
        <v>3.0</v>
      </c>
      <c r="AC56" s="2">
        <v>3.0</v>
      </c>
      <c r="AD56" s="2">
        <v>3.0</v>
      </c>
      <c r="AE56" s="2">
        <v>3.0</v>
      </c>
      <c r="AF56" s="2">
        <v>3.0</v>
      </c>
      <c r="AG56" s="2">
        <v>3.0</v>
      </c>
      <c r="AH56" s="2">
        <v>3.0</v>
      </c>
      <c r="AI56" s="2">
        <v>3.0</v>
      </c>
      <c r="AJ56" s="2">
        <v>3.0</v>
      </c>
      <c r="AK56" s="2">
        <v>3.0</v>
      </c>
      <c r="AL56" s="2">
        <v>3.0</v>
      </c>
      <c r="AM56" s="2">
        <v>3.0</v>
      </c>
      <c r="AN56" s="2">
        <v>3.0</v>
      </c>
      <c r="AO56" s="2">
        <v>3.0</v>
      </c>
      <c r="AP56" s="2">
        <v>3.0</v>
      </c>
    </row>
    <row r="57">
      <c r="A57" s="1">
        <v>43564.8234103125</v>
      </c>
      <c r="B57" s="2" t="s">
        <v>100</v>
      </c>
      <c r="C57" s="2">
        <v>3.0</v>
      </c>
      <c r="D57" s="2">
        <v>3.0</v>
      </c>
      <c r="E57" s="2">
        <v>3.0</v>
      </c>
      <c r="F57" s="2">
        <v>3.0</v>
      </c>
      <c r="G57" s="2">
        <v>3.0</v>
      </c>
      <c r="H57" s="2">
        <v>3.0</v>
      </c>
      <c r="I57" s="2">
        <v>3.0</v>
      </c>
      <c r="J57" s="2">
        <v>3.0</v>
      </c>
      <c r="K57" s="2">
        <v>3.0</v>
      </c>
      <c r="L57" s="2">
        <v>3.0</v>
      </c>
      <c r="M57" s="2">
        <v>3.0</v>
      </c>
      <c r="N57" s="2">
        <v>3.0</v>
      </c>
      <c r="O57" s="2">
        <v>3.0</v>
      </c>
      <c r="P57" s="2">
        <v>3.0</v>
      </c>
      <c r="Q57" s="2">
        <v>3.0</v>
      </c>
      <c r="R57" s="2">
        <v>3.0</v>
      </c>
      <c r="S57" s="2">
        <v>3.0</v>
      </c>
      <c r="T57" s="2">
        <v>3.0</v>
      </c>
      <c r="U57" s="2">
        <v>3.0</v>
      </c>
      <c r="V57" s="2">
        <v>3.0</v>
      </c>
      <c r="W57" s="2">
        <v>3.0</v>
      </c>
      <c r="X57" s="2">
        <v>3.0</v>
      </c>
      <c r="Y57" s="2">
        <v>3.0</v>
      </c>
      <c r="Z57" s="2">
        <v>3.0</v>
      </c>
      <c r="AA57" s="2">
        <v>3.0</v>
      </c>
      <c r="AB57" s="2">
        <v>3.0</v>
      </c>
      <c r="AC57" s="2">
        <v>3.0</v>
      </c>
      <c r="AD57" s="2">
        <v>3.0</v>
      </c>
      <c r="AE57" s="2">
        <v>3.0</v>
      </c>
      <c r="AF57" s="2">
        <v>3.0</v>
      </c>
      <c r="AG57" s="2">
        <v>3.0</v>
      </c>
      <c r="AH57" s="2">
        <v>3.0</v>
      </c>
      <c r="AI57" s="2">
        <v>3.0</v>
      </c>
      <c r="AJ57" s="2">
        <v>3.0</v>
      </c>
      <c r="AK57" s="2">
        <v>3.0</v>
      </c>
      <c r="AL57" s="2">
        <v>3.0</v>
      </c>
      <c r="AM57" s="2">
        <v>3.0</v>
      </c>
      <c r="AN57" s="2">
        <v>3.0</v>
      </c>
      <c r="AO57" s="2">
        <v>3.0</v>
      </c>
      <c r="AP57" s="2">
        <v>3.0</v>
      </c>
    </row>
    <row r="58">
      <c r="A58" s="1">
        <v>43565.67137556713</v>
      </c>
      <c r="B58" s="2" t="s">
        <v>101</v>
      </c>
      <c r="C58" s="2">
        <v>2.0</v>
      </c>
      <c r="D58" s="2">
        <v>2.0</v>
      </c>
      <c r="E58" s="2">
        <v>2.0</v>
      </c>
      <c r="F58" s="2">
        <v>3.0</v>
      </c>
      <c r="G58" s="2">
        <v>3.0</v>
      </c>
      <c r="H58" s="2">
        <v>3.0</v>
      </c>
      <c r="I58" s="2">
        <v>3.0</v>
      </c>
      <c r="J58" s="2">
        <v>3.0</v>
      </c>
      <c r="K58" s="2">
        <v>2.0</v>
      </c>
      <c r="L58" s="2">
        <v>2.0</v>
      </c>
      <c r="M58" s="2">
        <v>2.0</v>
      </c>
      <c r="N58" s="2">
        <v>3.0</v>
      </c>
      <c r="O58" s="2">
        <v>3.0</v>
      </c>
      <c r="P58" s="2">
        <v>3.0</v>
      </c>
      <c r="Q58" s="2">
        <v>3.0</v>
      </c>
      <c r="R58" s="2">
        <v>3.0</v>
      </c>
      <c r="S58" s="2">
        <v>2.0</v>
      </c>
      <c r="T58" s="2">
        <v>2.0</v>
      </c>
      <c r="U58" s="2">
        <v>2.0</v>
      </c>
      <c r="V58" s="2">
        <v>3.0</v>
      </c>
      <c r="W58" s="2">
        <v>3.0</v>
      </c>
      <c r="X58" s="2">
        <v>3.0</v>
      </c>
      <c r="Y58" s="2">
        <v>3.0</v>
      </c>
      <c r="Z58" s="2">
        <v>3.0</v>
      </c>
      <c r="AA58" s="2">
        <v>3.0</v>
      </c>
      <c r="AB58" s="2">
        <v>3.0</v>
      </c>
      <c r="AC58" s="2">
        <v>3.0</v>
      </c>
      <c r="AD58" s="2">
        <v>3.0</v>
      </c>
      <c r="AE58" s="2">
        <v>3.0</v>
      </c>
      <c r="AF58" s="2">
        <v>3.0</v>
      </c>
      <c r="AG58" s="2">
        <v>3.0</v>
      </c>
      <c r="AH58" s="2">
        <v>3.0</v>
      </c>
      <c r="AI58" s="2">
        <v>3.0</v>
      </c>
      <c r="AJ58" s="2">
        <v>3.0</v>
      </c>
      <c r="AK58" s="2">
        <v>3.0</v>
      </c>
      <c r="AL58" s="2">
        <v>3.0</v>
      </c>
      <c r="AM58" s="2">
        <v>2.0</v>
      </c>
      <c r="AN58" s="2">
        <v>2.0</v>
      </c>
      <c r="AO58" s="2">
        <v>2.0</v>
      </c>
      <c r="AP58" s="2">
        <v>3.0</v>
      </c>
    </row>
    <row r="59">
      <c r="A59" s="1">
        <v>43565.81680569444</v>
      </c>
      <c r="B59" s="2" t="s">
        <v>102</v>
      </c>
      <c r="C59" s="2">
        <v>2.0</v>
      </c>
      <c r="D59" s="2">
        <v>2.0</v>
      </c>
      <c r="E59" s="2">
        <v>2.0</v>
      </c>
      <c r="F59" s="2">
        <v>3.0</v>
      </c>
      <c r="G59" s="2">
        <v>3.0</v>
      </c>
      <c r="H59" s="2">
        <v>3.0</v>
      </c>
      <c r="I59" s="2">
        <v>3.0</v>
      </c>
      <c r="J59" s="2">
        <v>3.0</v>
      </c>
      <c r="K59" s="2">
        <v>3.0</v>
      </c>
      <c r="L59" s="2">
        <v>3.0</v>
      </c>
      <c r="M59" s="2">
        <v>3.0</v>
      </c>
      <c r="N59" s="2">
        <v>3.0</v>
      </c>
      <c r="O59" s="2">
        <v>3.0</v>
      </c>
      <c r="P59" s="2">
        <v>3.0</v>
      </c>
      <c r="Q59" s="2">
        <v>3.0</v>
      </c>
      <c r="R59" s="2">
        <v>3.0</v>
      </c>
      <c r="S59" s="2">
        <v>3.0</v>
      </c>
      <c r="T59" s="2">
        <v>3.0</v>
      </c>
      <c r="U59" s="2">
        <v>3.0</v>
      </c>
      <c r="V59" s="2">
        <v>3.0</v>
      </c>
      <c r="W59" s="2">
        <v>3.0</v>
      </c>
      <c r="X59" s="2">
        <v>3.0</v>
      </c>
      <c r="Y59" s="2">
        <v>3.0</v>
      </c>
      <c r="Z59" s="2">
        <v>2.0</v>
      </c>
      <c r="AA59" s="2">
        <v>3.0</v>
      </c>
      <c r="AB59" s="2">
        <v>3.0</v>
      </c>
      <c r="AC59" s="2">
        <v>2.0</v>
      </c>
      <c r="AD59" s="2">
        <v>2.0</v>
      </c>
      <c r="AE59" s="2">
        <v>2.0</v>
      </c>
      <c r="AF59" s="2">
        <v>2.0</v>
      </c>
      <c r="AG59" s="2">
        <v>2.0</v>
      </c>
      <c r="AH59" s="2">
        <v>2.0</v>
      </c>
      <c r="AI59" s="2">
        <v>3.0</v>
      </c>
      <c r="AJ59" s="2">
        <v>3.0</v>
      </c>
      <c r="AK59" s="2">
        <v>3.0</v>
      </c>
      <c r="AL59" s="2">
        <v>3.0</v>
      </c>
      <c r="AM59" s="2">
        <v>3.0</v>
      </c>
      <c r="AN59" s="2">
        <v>3.0</v>
      </c>
      <c r="AO59" s="2">
        <v>3.0</v>
      </c>
      <c r="AP59" s="2">
        <v>3.0</v>
      </c>
    </row>
    <row r="60">
      <c r="A60" s="1">
        <v>43569.81427112268</v>
      </c>
      <c r="B60" s="2" t="s">
        <v>103</v>
      </c>
      <c r="C60" s="2">
        <v>3.0</v>
      </c>
      <c r="D60" s="2">
        <v>3.0</v>
      </c>
      <c r="E60" s="2">
        <v>3.0</v>
      </c>
      <c r="F60" s="2">
        <v>3.0</v>
      </c>
      <c r="G60" s="2">
        <v>3.0</v>
      </c>
      <c r="H60" s="2">
        <v>3.0</v>
      </c>
      <c r="I60" s="2">
        <v>3.0</v>
      </c>
      <c r="J60" s="2">
        <v>3.0</v>
      </c>
      <c r="K60" s="2">
        <v>3.0</v>
      </c>
      <c r="L60" s="2">
        <v>3.0</v>
      </c>
      <c r="M60" s="2">
        <v>3.0</v>
      </c>
      <c r="N60" s="2">
        <v>3.0</v>
      </c>
      <c r="O60" s="2">
        <v>3.0</v>
      </c>
      <c r="P60" s="2">
        <v>3.0</v>
      </c>
      <c r="Q60" s="2">
        <v>3.0</v>
      </c>
      <c r="R60" s="2">
        <v>3.0</v>
      </c>
      <c r="S60" s="2">
        <v>3.0</v>
      </c>
      <c r="T60" s="2">
        <v>3.0</v>
      </c>
      <c r="U60" s="2">
        <v>3.0</v>
      </c>
      <c r="V60" s="2">
        <v>3.0</v>
      </c>
      <c r="W60" s="2">
        <v>3.0</v>
      </c>
      <c r="X60" s="2">
        <v>3.0</v>
      </c>
      <c r="Y60" s="2">
        <v>3.0</v>
      </c>
      <c r="Z60" s="2">
        <v>1.0</v>
      </c>
      <c r="AA60" s="2">
        <v>3.0</v>
      </c>
      <c r="AB60" s="2">
        <v>3.0</v>
      </c>
      <c r="AC60" s="2">
        <v>3.0</v>
      </c>
      <c r="AD60" s="2">
        <v>1.0</v>
      </c>
      <c r="AE60" s="2">
        <v>3.0</v>
      </c>
      <c r="AF60" s="2">
        <v>3.0</v>
      </c>
      <c r="AG60" s="2">
        <v>3.0</v>
      </c>
      <c r="AH60" s="2">
        <v>1.0</v>
      </c>
      <c r="AI60" s="2">
        <v>3.0</v>
      </c>
      <c r="AJ60" s="2">
        <v>3.0</v>
      </c>
      <c r="AK60" s="2">
        <v>3.0</v>
      </c>
      <c r="AL60" s="2">
        <v>3.0</v>
      </c>
      <c r="AM60" s="2">
        <v>3.0</v>
      </c>
      <c r="AN60" s="2">
        <v>1.0</v>
      </c>
      <c r="AO60" s="2">
        <v>3.0</v>
      </c>
      <c r="AP60" s="2">
        <v>3.0</v>
      </c>
    </row>
    <row r="61">
      <c r="A61" s="1">
        <v>43569.848458148146</v>
      </c>
      <c r="B61" s="2" t="s">
        <v>104</v>
      </c>
      <c r="C61" s="2">
        <v>3.0</v>
      </c>
      <c r="D61" s="2">
        <v>2.0</v>
      </c>
      <c r="E61" s="2">
        <v>2.0</v>
      </c>
      <c r="F61" s="2">
        <v>3.0</v>
      </c>
      <c r="G61" s="2">
        <v>3.0</v>
      </c>
      <c r="H61" s="2">
        <v>3.0</v>
      </c>
      <c r="I61" s="2">
        <v>3.0</v>
      </c>
      <c r="J61" s="2">
        <v>3.0</v>
      </c>
      <c r="K61" s="2">
        <v>2.0</v>
      </c>
      <c r="L61" s="2">
        <v>2.0</v>
      </c>
      <c r="M61" s="2">
        <v>2.0</v>
      </c>
      <c r="N61" s="2">
        <v>3.0</v>
      </c>
      <c r="O61" s="2">
        <v>3.0</v>
      </c>
      <c r="P61" s="2">
        <v>3.0</v>
      </c>
      <c r="Q61" s="2">
        <v>3.0</v>
      </c>
      <c r="R61" s="2">
        <v>3.0</v>
      </c>
      <c r="S61" s="2">
        <v>3.0</v>
      </c>
      <c r="T61" s="2">
        <v>2.0</v>
      </c>
      <c r="U61" s="2">
        <v>3.0</v>
      </c>
      <c r="V61" s="2">
        <v>2.0</v>
      </c>
      <c r="W61" s="2">
        <v>3.0</v>
      </c>
      <c r="X61" s="2">
        <v>3.0</v>
      </c>
      <c r="Y61" s="2">
        <v>3.0</v>
      </c>
      <c r="Z61" s="2">
        <v>3.0</v>
      </c>
      <c r="AA61" s="2">
        <v>3.0</v>
      </c>
      <c r="AB61" s="2">
        <v>3.0</v>
      </c>
      <c r="AC61" s="2">
        <v>3.0</v>
      </c>
      <c r="AD61" s="2">
        <v>3.0</v>
      </c>
      <c r="AE61" s="2">
        <v>2.0</v>
      </c>
      <c r="AF61" s="2">
        <v>2.0</v>
      </c>
      <c r="AG61" s="2">
        <v>2.0</v>
      </c>
      <c r="AH61" s="2">
        <v>2.0</v>
      </c>
      <c r="AI61" s="2">
        <v>3.0</v>
      </c>
      <c r="AJ61" s="2">
        <v>3.0</v>
      </c>
      <c r="AK61" s="2">
        <v>3.0</v>
      </c>
      <c r="AL61" s="2">
        <v>3.0</v>
      </c>
      <c r="AM61" s="2">
        <v>3.0</v>
      </c>
      <c r="AN61" s="2">
        <v>3.0</v>
      </c>
      <c r="AO61" s="2">
        <v>3.0</v>
      </c>
      <c r="AP61" s="2">
        <v>3.0</v>
      </c>
    </row>
    <row r="62">
      <c r="A62" s="1">
        <v>43569.84871831018</v>
      </c>
      <c r="B62" s="2" t="s">
        <v>105</v>
      </c>
      <c r="C62" s="2">
        <v>3.0</v>
      </c>
      <c r="D62" s="2">
        <v>3.0</v>
      </c>
      <c r="E62" s="2">
        <v>3.0</v>
      </c>
      <c r="F62" s="2">
        <v>3.0</v>
      </c>
      <c r="G62" s="2">
        <v>3.0</v>
      </c>
      <c r="H62" s="2">
        <v>3.0</v>
      </c>
      <c r="I62" s="2">
        <v>3.0</v>
      </c>
      <c r="J62" s="2">
        <v>3.0</v>
      </c>
      <c r="K62" s="2">
        <v>3.0</v>
      </c>
      <c r="L62" s="2">
        <v>3.0</v>
      </c>
      <c r="M62" s="2">
        <v>3.0</v>
      </c>
      <c r="N62" s="2">
        <v>3.0</v>
      </c>
      <c r="O62" s="2">
        <v>3.0</v>
      </c>
      <c r="P62" s="2">
        <v>3.0</v>
      </c>
      <c r="Q62" s="2">
        <v>3.0</v>
      </c>
      <c r="R62" s="2">
        <v>3.0</v>
      </c>
      <c r="S62" s="2">
        <v>3.0</v>
      </c>
      <c r="T62" s="2">
        <v>3.0</v>
      </c>
      <c r="U62" s="2">
        <v>3.0</v>
      </c>
      <c r="V62" s="2">
        <v>3.0</v>
      </c>
      <c r="W62" s="2">
        <v>3.0</v>
      </c>
      <c r="X62" s="2">
        <v>3.0</v>
      </c>
      <c r="Y62" s="2">
        <v>3.0</v>
      </c>
      <c r="Z62" s="2">
        <v>3.0</v>
      </c>
      <c r="AA62" s="2">
        <v>3.0</v>
      </c>
      <c r="AB62" s="2">
        <v>3.0</v>
      </c>
      <c r="AC62" s="2">
        <v>3.0</v>
      </c>
      <c r="AD62" s="2">
        <v>3.0</v>
      </c>
      <c r="AE62" s="2">
        <v>3.0</v>
      </c>
      <c r="AF62" s="2">
        <v>3.0</v>
      </c>
      <c r="AG62" s="2">
        <v>3.0</v>
      </c>
      <c r="AH62" s="2">
        <v>3.0</v>
      </c>
      <c r="AI62" s="2">
        <v>3.0</v>
      </c>
      <c r="AJ62" s="2">
        <v>3.0</v>
      </c>
      <c r="AK62" s="2">
        <v>3.0</v>
      </c>
      <c r="AL62" s="2">
        <v>3.0</v>
      </c>
      <c r="AM62" s="2">
        <v>3.0</v>
      </c>
      <c r="AN62" s="2">
        <v>3.0</v>
      </c>
      <c r="AO62" s="2">
        <v>3.0</v>
      </c>
      <c r="AP62" s="2">
        <v>3.0</v>
      </c>
    </row>
    <row r="63">
      <c r="A63" s="1">
        <v>43569.84927008102</v>
      </c>
      <c r="B63" s="2" t="s">
        <v>106</v>
      </c>
      <c r="C63" s="2">
        <v>1.0</v>
      </c>
      <c r="D63" s="2">
        <v>2.0</v>
      </c>
      <c r="E63" s="2">
        <v>2.0</v>
      </c>
      <c r="F63" s="2">
        <v>2.0</v>
      </c>
      <c r="G63" s="2">
        <v>1.0</v>
      </c>
      <c r="H63" s="2">
        <v>2.0</v>
      </c>
      <c r="I63" s="2">
        <v>2.0</v>
      </c>
      <c r="J63" s="2">
        <v>3.0</v>
      </c>
      <c r="K63" s="2">
        <v>2.0</v>
      </c>
      <c r="L63" s="2">
        <v>3.0</v>
      </c>
      <c r="M63" s="2">
        <v>3.0</v>
      </c>
      <c r="N63" s="2">
        <v>3.0</v>
      </c>
      <c r="O63" s="2">
        <v>2.0</v>
      </c>
      <c r="P63" s="2">
        <v>3.0</v>
      </c>
      <c r="Q63" s="2">
        <v>3.0</v>
      </c>
      <c r="R63" s="2">
        <v>3.0</v>
      </c>
      <c r="S63" s="2">
        <v>2.0</v>
      </c>
      <c r="T63" s="2">
        <v>3.0</v>
      </c>
      <c r="U63" s="2">
        <v>3.0</v>
      </c>
      <c r="V63" s="2">
        <v>3.0</v>
      </c>
      <c r="W63" s="2">
        <v>2.0</v>
      </c>
      <c r="X63" s="2">
        <v>3.0</v>
      </c>
      <c r="Y63" s="2">
        <v>3.0</v>
      </c>
      <c r="Z63" s="2">
        <v>3.0</v>
      </c>
      <c r="AA63" s="2">
        <v>2.0</v>
      </c>
      <c r="AB63" s="2">
        <v>3.0</v>
      </c>
      <c r="AC63" s="2">
        <v>3.0</v>
      </c>
      <c r="AD63" s="2">
        <v>3.0</v>
      </c>
      <c r="AE63" s="2">
        <v>2.0</v>
      </c>
      <c r="AF63" s="2">
        <v>3.0</v>
      </c>
      <c r="AG63" s="2">
        <v>3.0</v>
      </c>
      <c r="AH63" s="2">
        <v>3.0</v>
      </c>
      <c r="AI63" s="2">
        <v>2.0</v>
      </c>
      <c r="AJ63" s="2">
        <v>3.0</v>
      </c>
      <c r="AK63" s="2">
        <v>3.0</v>
      </c>
      <c r="AL63" s="2">
        <v>3.0</v>
      </c>
      <c r="AM63" s="2">
        <v>2.0</v>
      </c>
      <c r="AN63" s="2">
        <v>3.0</v>
      </c>
      <c r="AO63" s="2">
        <v>3.0</v>
      </c>
      <c r="AP63" s="2">
        <v>3.0</v>
      </c>
    </row>
    <row r="64">
      <c r="A64" s="1">
        <v>43569.85641295139</v>
      </c>
      <c r="B64" s="2" t="s">
        <v>107</v>
      </c>
      <c r="C64" s="2">
        <v>3.0</v>
      </c>
      <c r="D64" s="2">
        <v>3.0</v>
      </c>
      <c r="E64" s="2">
        <v>3.0</v>
      </c>
      <c r="F64" s="2">
        <v>3.0</v>
      </c>
      <c r="G64" s="2">
        <v>3.0</v>
      </c>
      <c r="H64" s="2">
        <v>3.0</v>
      </c>
      <c r="I64" s="2">
        <v>3.0</v>
      </c>
      <c r="J64" s="2">
        <v>3.0</v>
      </c>
      <c r="K64" s="2">
        <v>3.0</v>
      </c>
      <c r="L64" s="2">
        <v>3.0</v>
      </c>
      <c r="M64" s="2">
        <v>3.0</v>
      </c>
      <c r="N64" s="2">
        <v>3.0</v>
      </c>
      <c r="O64" s="2">
        <v>3.0</v>
      </c>
      <c r="P64" s="2">
        <v>3.0</v>
      </c>
      <c r="Q64" s="2">
        <v>3.0</v>
      </c>
      <c r="R64" s="2">
        <v>3.0</v>
      </c>
      <c r="S64" s="2">
        <v>3.0</v>
      </c>
      <c r="T64" s="2">
        <v>3.0</v>
      </c>
      <c r="U64" s="2">
        <v>3.0</v>
      </c>
      <c r="V64" s="2">
        <v>3.0</v>
      </c>
      <c r="W64" s="2">
        <v>3.0</v>
      </c>
      <c r="X64" s="2">
        <v>3.0</v>
      </c>
      <c r="Y64" s="2">
        <v>3.0</v>
      </c>
      <c r="Z64" s="2">
        <v>3.0</v>
      </c>
      <c r="AA64" s="2">
        <v>3.0</v>
      </c>
      <c r="AB64" s="2">
        <v>3.0</v>
      </c>
      <c r="AC64" s="2">
        <v>3.0</v>
      </c>
      <c r="AD64" s="2">
        <v>3.0</v>
      </c>
      <c r="AE64" s="2">
        <v>3.0</v>
      </c>
      <c r="AF64" s="2">
        <v>3.0</v>
      </c>
      <c r="AG64" s="2">
        <v>3.0</v>
      </c>
      <c r="AH64" s="2">
        <v>3.0</v>
      </c>
      <c r="AI64" s="2">
        <v>3.0</v>
      </c>
      <c r="AJ64" s="2">
        <v>3.0</v>
      </c>
      <c r="AK64" s="2">
        <v>3.0</v>
      </c>
      <c r="AL64" s="2">
        <v>3.0</v>
      </c>
      <c r="AM64" s="2">
        <v>3.0</v>
      </c>
      <c r="AN64" s="2">
        <v>3.0</v>
      </c>
      <c r="AO64" s="2">
        <v>3.0</v>
      </c>
      <c r="AP64" s="2">
        <v>3.0</v>
      </c>
    </row>
    <row r="65">
      <c r="A65" s="1">
        <v>43569.85711612269</v>
      </c>
      <c r="B65" s="2" t="s">
        <v>108</v>
      </c>
      <c r="C65" s="2">
        <v>3.0</v>
      </c>
      <c r="D65" s="2">
        <v>2.0</v>
      </c>
      <c r="E65" s="2">
        <v>3.0</v>
      </c>
      <c r="F65" s="2">
        <v>2.0</v>
      </c>
      <c r="G65" s="2">
        <v>3.0</v>
      </c>
      <c r="H65" s="2">
        <v>3.0</v>
      </c>
      <c r="I65" s="2">
        <v>2.0</v>
      </c>
      <c r="J65" s="2">
        <v>2.0</v>
      </c>
      <c r="K65" s="2">
        <v>2.0</v>
      </c>
      <c r="L65" s="2">
        <v>2.0</v>
      </c>
      <c r="M65" s="2">
        <v>3.0</v>
      </c>
      <c r="N65" s="2">
        <v>3.0</v>
      </c>
      <c r="O65" s="2">
        <v>3.0</v>
      </c>
      <c r="P65" s="2">
        <v>3.0</v>
      </c>
      <c r="Q65" s="2">
        <v>2.0</v>
      </c>
      <c r="R65" s="2">
        <v>2.0</v>
      </c>
      <c r="S65" s="2">
        <v>3.0</v>
      </c>
      <c r="T65" s="2">
        <v>3.0</v>
      </c>
      <c r="U65" s="2">
        <v>2.0</v>
      </c>
      <c r="V65" s="2">
        <v>2.0</v>
      </c>
      <c r="W65" s="2">
        <v>3.0</v>
      </c>
      <c r="X65" s="2">
        <v>3.0</v>
      </c>
      <c r="Y65" s="2">
        <v>2.0</v>
      </c>
      <c r="Z65" s="2">
        <v>2.0</v>
      </c>
      <c r="AA65" s="2">
        <v>2.0</v>
      </c>
      <c r="AB65" s="2">
        <v>3.0</v>
      </c>
      <c r="AC65" s="2">
        <v>2.0</v>
      </c>
      <c r="AD65" s="2">
        <v>3.0</v>
      </c>
      <c r="AE65" s="2">
        <v>3.0</v>
      </c>
      <c r="AF65" s="2">
        <v>2.0</v>
      </c>
      <c r="AG65" s="2">
        <v>3.0</v>
      </c>
      <c r="AH65" s="2">
        <v>2.0</v>
      </c>
      <c r="AI65" s="2">
        <v>3.0</v>
      </c>
      <c r="AJ65" s="2">
        <v>2.0</v>
      </c>
      <c r="AK65" s="2">
        <v>3.0</v>
      </c>
      <c r="AL65" s="2">
        <v>2.0</v>
      </c>
      <c r="AM65" s="2">
        <v>2.0</v>
      </c>
      <c r="AN65" s="2">
        <v>2.0</v>
      </c>
      <c r="AO65" s="2">
        <v>3.0</v>
      </c>
      <c r="AP65" s="2">
        <v>3.0</v>
      </c>
    </row>
    <row r="66">
      <c r="A66" s="1">
        <v>43569.86625960648</v>
      </c>
      <c r="B66" s="2" t="s">
        <v>109</v>
      </c>
      <c r="C66" s="2">
        <v>3.0</v>
      </c>
      <c r="D66" s="2">
        <v>3.0</v>
      </c>
      <c r="E66" s="2">
        <v>3.0</v>
      </c>
      <c r="F66" s="2">
        <v>3.0</v>
      </c>
      <c r="G66" s="2">
        <v>3.0</v>
      </c>
      <c r="H66" s="2">
        <v>3.0</v>
      </c>
      <c r="I66" s="2">
        <v>3.0</v>
      </c>
      <c r="J66" s="2">
        <v>3.0</v>
      </c>
      <c r="K66" s="2">
        <v>3.0</v>
      </c>
      <c r="L66" s="2">
        <v>3.0</v>
      </c>
      <c r="M66" s="2">
        <v>3.0</v>
      </c>
      <c r="N66" s="2">
        <v>3.0</v>
      </c>
      <c r="O66" s="2">
        <v>3.0</v>
      </c>
      <c r="P66" s="2">
        <v>3.0</v>
      </c>
      <c r="Q66" s="2">
        <v>3.0</v>
      </c>
      <c r="R66" s="2">
        <v>3.0</v>
      </c>
      <c r="S66" s="2">
        <v>3.0</v>
      </c>
      <c r="T66" s="2">
        <v>3.0</v>
      </c>
      <c r="U66" s="2">
        <v>3.0</v>
      </c>
      <c r="V66" s="2">
        <v>3.0</v>
      </c>
      <c r="W66" s="2">
        <v>3.0</v>
      </c>
      <c r="X66" s="2">
        <v>3.0</v>
      </c>
      <c r="Y66" s="2">
        <v>3.0</v>
      </c>
      <c r="Z66" s="2">
        <v>3.0</v>
      </c>
      <c r="AA66" s="2">
        <v>3.0</v>
      </c>
      <c r="AB66" s="2">
        <v>3.0</v>
      </c>
      <c r="AC66" s="2">
        <v>3.0</v>
      </c>
      <c r="AD66" s="2">
        <v>3.0</v>
      </c>
      <c r="AE66" s="2">
        <v>3.0</v>
      </c>
      <c r="AF66" s="2">
        <v>3.0</v>
      </c>
      <c r="AG66" s="2">
        <v>3.0</v>
      </c>
      <c r="AH66" s="2">
        <v>3.0</v>
      </c>
      <c r="AI66" s="2">
        <v>3.0</v>
      </c>
      <c r="AJ66" s="2">
        <v>3.0</v>
      </c>
      <c r="AK66" s="2">
        <v>3.0</v>
      </c>
      <c r="AL66" s="2">
        <v>3.0</v>
      </c>
      <c r="AM66" s="2">
        <v>3.0</v>
      </c>
      <c r="AN66" s="2">
        <v>3.0</v>
      </c>
      <c r="AO66" s="2">
        <v>3.0</v>
      </c>
      <c r="AP66" s="2">
        <v>3.0</v>
      </c>
    </row>
    <row r="67">
      <c r="A67" s="1">
        <v>43569.994941006946</v>
      </c>
      <c r="B67" s="2" t="s">
        <v>110</v>
      </c>
      <c r="C67" s="2">
        <v>3.0</v>
      </c>
      <c r="D67" s="2">
        <v>2.0</v>
      </c>
      <c r="E67" s="2">
        <v>3.0</v>
      </c>
      <c r="F67" s="2">
        <v>3.0</v>
      </c>
      <c r="G67" s="2">
        <v>3.0</v>
      </c>
      <c r="H67" s="2">
        <v>3.0</v>
      </c>
      <c r="I67" s="2">
        <v>3.0</v>
      </c>
      <c r="J67" s="2">
        <v>3.0</v>
      </c>
      <c r="K67" s="2">
        <v>3.0</v>
      </c>
      <c r="L67" s="2">
        <v>3.0</v>
      </c>
      <c r="M67" s="2">
        <v>3.0</v>
      </c>
      <c r="N67" s="2">
        <v>3.0</v>
      </c>
      <c r="O67" s="2">
        <v>3.0</v>
      </c>
      <c r="P67" s="2">
        <v>2.0</v>
      </c>
      <c r="Q67" s="2">
        <v>3.0</v>
      </c>
      <c r="R67" s="2">
        <v>3.0</v>
      </c>
      <c r="S67" s="2">
        <v>3.0</v>
      </c>
      <c r="T67" s="2">
        <v>2.0</v>
      </c>
      <c r="U67" s="2">
        <v>2.0</v>
      </c>
      <c r="V67" s="2">
        <v>3.0</v>
      </c>
      <c r="W67" s="2">
        <v>3.0</v>
      </c>
      <c r="X67" s="2">
        <v>3.0</v>
      </c>
      <c r="Y67" s="2">
        <v>3.0</v>
      </c>
      <c r="Z67" s="2">
        <v>3.0</v>
      </c>
      <c r="AA67" s="2">
        <v>3.0</v>
      </c>
      <c r="AB67" s="2">
        <v>3.0</v>
      </c>
      <c r="AC67" s="2">
        <v>3.0</v>
      </c>
      <c r="AD67" s="2">
        <v>3.0</v>
      </c>
      <c r="AE67" s="2">
        <v>3.0</v>
      </c>
      <c r="AF67" s="2">
        <v>2.0</v>
      </c>
      <c r="AG67" s="2">
        <v>3.0</v>
      </c>
      <c r="AH67" s="2">
        <v>3.0</v>
      </c>
      <c r="AI67" s="2">
        <v>3.0</v>
      </c>
      <c r="AJ67" s="2">
        <v>3.0</v>
      </c>
      <c r="AK67" s="2">
        <v>3.0</v>
      </c>
      <c r="AL67" s="2">
        <v>3.0</v>
      </c>
      <c r="AM67" s="2">
        <v>3.0</v>
      </c>
      <c r="AN67" s="2">
        <v>2.0</v>
      </c>
      <c r="AO67" s="2">
        <v>2.0</v>
      </c>
      <c r="AP67" s="2">
        <v>3.0</v>
      </c>
    </row>
    <row r="68">
      <c r="A68" s="1">
        <v>43570.005126979166</v>
      </c>
      <c r="B68" s="2" t="s">
        <v>111</v>
      </c>
      <c r="C68" s="2">
        <v>3.0</v>
      </c>
      <c r="D68" s="2">
        <v>3.0</v>
      </c>
      <c r="E68" s="2">
        <v>3.0</v>
      </c>
      <c r="F68" s="2">
        <v>3.0</v>
      </c>
      <c r="G68" s="2">
        <v>3.0</v>
      </c>
      <c r="H68" s="2">
        <v>3.0</v>
      </c>
      <c r="I68" s="2">
        <v>3.0</v>
      </c>
      <c r="J68" s="2">
        <v>3.0</v>
      </c>
      <c r="K68" s="2">
        <v>3.0</v>
      </c>
      <c r="L68" s="2">
        <v>3.0</v>
      </c>
      <c r="M68" s="2">
        <v>3.0</v>
      </c>
      <c r="N68" s="2">
        <v>3.0</v>
      </c>
      <c r="O68" s="2">
        <v>3.0</v>
      </c>
      <c r="P68" s="2">
        <v>3.0</v>
      </c>
      <c r="Q68" s="2">
        <v>3.0</v>
      </c>
      <c r="R68" s="2">
        <v>3.0</v>
      </c>
      <c r="S68" s="2">
        <v>3.0</v>
      </c>
      <c r="T68" s="2">
        <v>3.0</v>
      </c>
      <c r="U68" s="2">
        <v>3.0</v>
      </c>
      <c r="V68" s="2">
        <v>3.0</v>
      </c>
      <c r="W68" s="2">
        <v>3.0</v>
      </c>
      <c r="X68" s="2">
        <v>3.0</v>
      </c>
      <c r="Y68" s="2">
        <v>3.0</v>
      </c>
      <c r="Z68" s="2">
        <v>3.0</v>
      </c>
      <c r="AA68" s="2">
        <v>3.0</v>
      </c>
      <c r="AB68" s="2">
        <v>3.0</v>
      </c>
      <c r="AC68" s="2">
        <v>3.0</v>
      </c>
      <c r="AD68" s="2">
        <v>3.0</v>
      </c>
      <c r="AE68" s="2">
        <v>3.0</v>
      </c>
      <c r="AF68" s="2">
        <v>3.0</v>
      </c>
      <c r="AG68" s="2">
        <v>3.0</v>
      </c>
      <c r="AH68" s="2">
        <v>3.0</v>
      </c>
      <c r="AI68" s="2">
        <v>3.0</v>
      </c>
      <c r="AJ68" s="2">
        <v>3.0</v>
      </c>
      <c r="AK68" s="2">
        <v>3.0</v>
      </c>
      <c r="AL68" s="2">
        <v>3.0</v>
      </c>
      <c r="AM68" s="2">
        <v>3.0</v>
      </c>
      <c r="AN68" s="2">
        <v>3.0</v>
      </c>
      <c r="AO68" s="2">
        <v>3.0</v>
      </c>
      <c r="AP68" s="2">
        <v>3.0</v>
      </c>
    </row>
    <row r="69">
      <c r="A69" s="1">
        <v>43570.913403819446</v>
      </c>
      <c r="B69" s="2" t="s">
        <v>112</v>
      </c>
      <c r="C69" s="2">
        <v>2.0</v>
      </c>
      <c r="D69" s="2">
        <v>2.0</v>
      </c>
      <c r="E69" s="2">
        <v>2.0</v>
      </c>
      <c r="F69" s="2">
        <v>2.0</v>
      </c>
      <c r="G69" s="2">
        <v>2.0</v>
      </c>
      <c r="H69" s="2">
        <v>2.0</v>
      </c>
      <c r="I69" s="2">
        <v>2.0</v>
      </c>
      <c r="J69" s="2">
        <v>2.0</v>
      </c>
      <c r="K69" s="2">
        <v>2.0</v>
      </c>
      <c r="L69" s="2">
        <v>2.0</v>
      </c>
      <c r="M69" s="2">
        <v>2.0</v>
      </c>
      <c r="N69" s="2">
        <v>2.0</v>
      </c>
      <c r="O69" s="2">
        <v>2.0</v>
      </c>
      <c r="P69" s="2">
        <v>2.0</v>
      </c>
      <c r="Q69" s="2">
        <v>2.0</v>
      </c>
      <c r="R69" s="2">
        <v>2.0</v>
      </c>
      <c r="S69" s="2">
        <v>2.0</v>
      </c>
      <c r="T69" s="2">
        <v>2.0</v>
      </c>
      <c r="U69" s="2">
        <v>2.0</v>
      </c>
      <c r="V69" s="2">
        <v>2.0</v>
      </c>
      <c r="W69" s="2">
        <v>2.0</v>
      </c>
      <c r="X69" s="2">
        <v>2.0</v>
      </c>
      <c r="Y69" s="2">
        <v>2.0</v>
      </c>
      <c r="Z69" s="2">
        <v>2.0</v>
      </c>
      <c r="AA69" s="2">
        <v>2.0</v>
      </c>
      <c r="AB69" s="2">
        <v>2.0</v>
      </c>
      <c r="AC69" s="2">
        <v>2.0</v>
      </c>
      <c r="AD69" s="2">
        <v>2.0</v>
      </c>
      <c r="AE69" s="2">
        <v>2.0</v>
      </c>
      <c r="AF69" s="2">
        <v>2.0</v>
      </c>
      <c r="AG69" s="2">
        <v>2.0</v>
      </c>
      <c r="AH69" s="2">
        <v>2.0</v>
      </c>
      <c r="AI69" s="2">
        <v>2.0</v>
      </c>
      <c r="AJ69" s="2">
        <v>2.0</v>
      </c>
      <c r="AK69" s="2">
        <v>2.0</v>
      </c>
      <c r="AL69" s="2">
        <v>2.0</v>
      </c>
      <c r="AM69" s="2">
        <v>2.0</v>
      </c>
      <c r="AN69" s="2">
        <v>2.0</v>
      </c>
      <c r="AO69" s="2">
        <v>2.0</v>
      </c>
      <c r="AP69" s="2">
        <v>2.0</v>
      </c>
    </row>
    <row r="70">
      <c r="A70" s="1">
        <v>43571.537151446755</v>
      </c>
      <c r="B70" s="2" t="s">
        <v>113</v>
      </c>
      <c r="C70" s="2">
        <v>3.0</v>
      </c>
      <c r="D70" s="2">
        <v>3.0</v>
      </c>
      <c r="E70" s="2">
        <v>3.0</v>
      </c>
      <c r="F70" s="2">
        <v>3.0</v>
      </c>
      <c r="G70" s="2">
        <v>3.0</v>
      </c>
      <c r="H70" s="2">
        <v>3.0</v>
      </c>
      <c r="I70" s="2">
        <v>3.0</v>
      </c>
      <c r="J70" s="2">
        <v>3.0</v>
      </c>
      <c r="K70" s="2">
        <v>3.0</v>
      </c>
      <c r="L70" s="2">
        <v>3.0</v>
      </c>
      <c r="M70" s="2">
        <v>3.0</v>
      </c>
      <c r="N70" s="2">
        <v>3.0</v>
      </c>
      <c r="O70" s="2">
        <v>3.0</v>
      </c>
      <c r="P70" s="2">
        <v>3.0</v>
      </c>
      <c r="Q70" s="2">
        <v>3.0</v>
      </c>
      <c r="R70" s="2">
        <v>3.0</v>
      </c>
      <c r="S70" s="2">
        <v>3.0</v>
      </c>
      <c r="T70" s="2">
        <v>3.0</v>
      </c>
      <c r="U70" s="2">
        <v>3.0</v>
      </c>
      <c r="V70" s="2">
        <v>3.0</v>
      </c>
      <c r="W70" s="2">
        <v>3.0</v>
      </c>
      <c r="X70" s="2">
        <v>3.0</v>
      </c>
      <c r="Y70" s="2">
        <v>3.0</v>
      </c>
      <c r="Z70" s="2">
        <v>3.0</v>
      </c>
      <c r="AA70" s="2">
        <v>3.0</v>
      </c>
      <c r="AB70" s="2">
        <v>3.0</v>
      </c>
      <c r="AC70" s="2">
        <v>3.0</v>
      </c>
      <c r="AD70" s="2">
        <v>3.0</v>
      </c>
      <c r="AE70" s="2">
        <v>3.0</v>
      </c>
      <c r="AF70" s="2">
        <v>3.0</v>
      </c>
      <c r="AG70" s="2">
        <v>3.0</v>
      </c>
      <c r="AH70" s="2">
        <v>3.0</v>
      </c>
      <c r="AI70" s="2">
        <v>3.0</v>
      </c>
      <c r="AJ70" s="2">
        <v>3.0</v>
      </c>
      <c r="AK70" s="2">
        <v>3.0</v>
      </c>
      <c r="AL70" s="2">
        <v>3.0</v>
      </c>
      <c r="AM70" s="2">
        <v>3.0</v>
      </c>
      <c r="AN70" s="2">
        <v>3.0</v>
      </c>
      <c r="AO70" s="2">
        <v>3.0</v>
      </c>
      <c r="AP70" s="2">
        <v>3.0</v>
      </c>
    </row>
    <row r="71">
      <c r="A71" s="1">
        <v>43571.544267743055</v>
      </c>
      <c r="B71" s="2" t="s">
        <v>114</v>
      </c>
      <c r="C71" s="2">
        <v>3.0</v>
      </c>
      <c r="D71" s="2">
        <v>3.0</v>
      </c>
      <c r="E71" s="2">
        <v>3.0</v>
      </c>
      <c r="F71" s="2">
        <v>3.0</v>
      </c>
      <c r="G71" s="2">
        <v>3.0</v>
      </c>
      <c r="H71" s="2">
        <v>2.0</v>
      </c>
      <c r="I71" s="2">
        <v>3.0</v>
      </c>
      <c r="J71" s="2">
        <v>3.0</v>
      </c>
      <c r="K71" s="2">
        <v>3.0</v>
      </c>
      <c r="L71" s="2">
        <v>2.0</v>
      </c>
      <c r="M71" s="2">
        <v>2.0</v>
      </c>
      <c r="N71" s="2">
        <v>3.0</v>
      </c>
      <c r="O71" s="2">
        <v>3.0</v>
      </c>
      <c r="P71" s="2">
        <v>3.0</v>
      </c>
      <c r="Q71" s="2">
        <v>2.0</v>
      </c>
      <c r="R71" s="2">
        <v>3.0</v>
      </c>
      <c r="S71" s="2">
        <v>3.0</v>
      </c>
      <c r="T71" s="2">
        <v>2.0</v>
      </c>
      <c r="U71" s="2">
        <v>3.0</v>
      </c>
      <c r="V71" s="2">
        <v>3.0</v>
      </c>
      <c r="W71" s="2">
        <v>3.0</v>
      </c>
      <c r="X71" s="2">
        <v>3.0</v>
      </c>
      <c r="Y71" s="2">
        <v>3.0</v>
      </c>
      <c r="Z71" s="2">
        <v>3.0</v>
      </c>
      <c r="AA71" s="2">
        <v>3.0</v>
      </c>
      <c r="AB71" s="2">
        <v>2.0</v>
      </c>
      <c r="AC71" s="2">
        <v>2.0</v>
      </c>
      <c r="AD71" s="2">
        <v>3.0</v>
      </c>
      <c r="AE71" s="2">
        <v>3.0</v>
      </c>
      <c r="AF71" s="2">
        <v>3.0</v>
      </c>
      <c r="AG71" s="2">
        <v>2.0</v>
      </c>
      <c r="AH71" s="2">
        <v>3.0</v>
      </c>
      <c r="AI71" s="2">
        <v>3.0</v>
      </c>
      <c r="AJ71" s="2">
        <v>3.0</v>
      </c>
      <c r="AK71" s="2">
        <v>3.0</v>
      </c>
      <c r="AL71" s="2">
        <v>3.0</v>
      </c>
      <c r="AM71" s="2">
        <v>3.0</v>
      </c>
      <c r="AN71" s="2">
        <v>3.0</v>
      </c>
      <c r="AO71" s="2">
        <v>2.0</v>
      </c>
      <c r="AP71" s="2">
        <v>3.0</v>
      </c>
    </row>
    <row r="72">
      <c r="A72" s="1">
        <v>43571.547742152776</v>
      </c>
      <c r="B72" s="2" t="s">
        <v>115</v>
      </c>
      <c r="C72" s="2">
        <v>3.0</v>
      </c>
      <c r="D72" s="2">
        <v>3.0</v>
      </c>
      <c r="E72" s="2">
        <v>3.0</v>
      </c>
      <c r="F72" s="2">
        <v>3.0</v>
      </c>
      <c r="G72" s="2">
        <v>3.0</v>
      </c>
      <c r="H72" s="2">
        <v>3.0</v>
      </c>
      <c r="I72" s="2">
        <v>3.0</v>
      </c>
      <c r="J72" s="2">
        <v>3.0</v>
      </c>
      <c r="K72" s="2">
        <v>3.0</v>
      </c>
      <c r="L72" s="2">
        <v>3.0</v>
      </c>
      <c r="M72" s="2">
        <v>3.0</v>
      </c>
      <c r="N72" s="2">
        <v>3.0</v>
      </c>
      <c r="O72" s="2">
        <v>3.0</v>
      </c>
      <c r="P72" s="2">
        <v>3.0</v>
      </c>
      <c r="Q72" s="2">
        <v>3.0</v>
      </c>
      <c r="R72" s="2">
        <v>3.0</v>
      </c>
      <c r="S72" s="2">
        <v>3.0</v>
      </c>
      <c r="T72" s="2">
        <v>3.0</v>
      </c>
      <c r="U72" s="2">
        <v>3.0</v>
      </c>
      <c r="V72" s="2">
        <v>3.0</v>
      </c>
      <c r="W72" s="2">
        <v>3.0</v>
      </c>
      <c r="X72" s="2">
        <v>3.0</v>
      </c>
      <c r="Y72" s="2">
        <v>3.0</v>
      </c>
      <c r="Z72" s="2">
        <v>3.0</v>
      </c>
      <c r="AA72" s="2">
        <v>3.0</v>
      </c>
      <c r="AB72" s="2">
        <v>3.0</v>
      </c>
      <c r="AC72" s="2">
        <v>3.0</v>
      </c>
      <c r="AD72" s="2">
        <v>3.0</v>
      </c>
      <c r="AE72" s="2">
        <v>3.0</v>
      </c>
      <c r="AF72" s="2">
        <v>3.0</v>
      </c>
      <c r="AG72" s="2">
        <v>3.0</v>
      </c>
      <c r="AH72" s="2">
        <v>3.0</v>
      </c>
      <c r="AI72" s="2">
        <v>3.0</v>
      </c>
      <c r="AJ72" s="2">
        <v>3.0</v>
      </c>
      <c r="AK72" s="2">
        <v>3.0</v>
      </c>
      <c r="AL72" s="2">
        <v>3.0</v>
      </c>
      <c r="AM72" s="2">
        <v>3.0</v>
      </c>
      <c r="AN72" s="2">
        <v>3.0</v>
      </c>
      <c r="AO72" s="2">
        <v>3.0</v>
      </c>
      <c r="AP72" s="2">
        <v>3.0</v>
      </c>
    </row>
    <row r="73">
      <c r="A73" s="1">
        <v>43571.550887997684</v>
      </c>
      <c r="B73" s="2" t="s">
        <v>116</v>
      </c>
      <c r="C73" s="2">
        <v>3.0</v>
      </c>
      <c r="D73" s="2">
        <v>3.0</v>
      </c>
      <c r="E73" s="2">
        <v>3.0</v>
      </c>
      <c r="F73" s="2">
        <v>3.0</v>
      </c>
      <c r="G73" s="2">
        <v>3.0</v>
      </c>
      <c r="H73" s="2">
        <v>3.0</v>
      </c>
      <c r="I73" s="2">
        <v>3.0</v>
      </c>
      <c r="J73" s="2">
        <v>3.0</v>
      </c>
      <c r="K73" s="2">
        <v>3.0</v>
      </c>
      <c r="L73" s="2">
        <v>3.0</v>
      </c>
      <c r="M73" s="2">
        <v>3.0</v>
      </c>
      <c r="N73" s="2">
        <v>3.0</v>
      </c>
      <c r="O73" s="2">
        <v>3.0</v>
      </c>
      <c r="P73" s="2">
        <v>3.0</v>
      </c>
      <c r="Q73" s="2">
        <v>3.0</v>
      </c>
      <c r="R73" s="2">
        <v>3.0</v>
      </c>
      <c r="S73" s="2">
        <v>3.0</v>
      </c>
      <c r="T73" s="2">
        <v>3.0</v>
      </c>
      <c r="U73" s="2">
        <v>3.0</v>
      </c>
      <c r="V73" s="2">
        <v>3.0</v>
      </c>
      <c r="W73" s="2">
        <v>3.0</v>
      </c>
      <c r="X73" s="2">
        <v>3.0</v>
      </c>
      <c r="Y73" s="2">
        <v>3.0</v>
      </c>
      <c r="Z73" s="2">
        <v>3.0</v>
      </c>
      <c r="AA73" s="2">
        <v>3.0</v>
      </c>
      <c r="AB73" s="2">
        <v>3.0</v>
      </c>
      <c r="AC73" s="2">
        <v>3.0</v>
      </c>
      <c r="AD73" s="2">
        <v>3.0</v>
      </c>
      <c r="AE73" s="2">
        <v>3.0</v>
      </c>
      <c r="AF73" s="2">
        <v>3.0</v>
      </c>
      <c r="AG73" s="2">
        <v>3.0</v>
      </c>
      <c r="AH73" s="2">
        <v>3.0</v>
      </c>
      <c r="AI73" s="2">
        <v>3.0</v>
      </c>
      <c r="AJ73" s="2">
        <v>3.0</v>
      </c>
      <c r="AK73" s="2">
        <v>3.0</v>
      </c>
      <c r="AL73" s="2">
        <v>3.0</v>
      </c>
      <c r="AM73" s="2">
        <v>3.0</v>
      </c>
      <c r="AN73" s="2">
        <v>3.0</v>
      </c>
      <c r="AO73" s="2">
        <v>3.0</v>
      </c>
      <c r="AP73" s="2">
        <v>3.0</v>
      </c>
    </row>
    <row r="74">
      <c r="A74" s="1">
        <v>43571.551853530094</v>
      </c>
      <c r="B74" s="2" t="s">
        <v>117</v>
      </c>
      <c r="C74" s="2">
        <v>2.0</v>
      </c>
      <c r="D74" s="2">
        <v>2.0</v>
      </c>
      <c r="E74" s="2">
        <v>2.0</v>
      </c>
      <c r="F74" s="2">
        <v>2.0</v>
      </c>
      <c r="G74" s="2">
        <v>2.0</v>
      </c>
      <c r="H74" s="2">
        <v>2.0</v>
      </c>
      <c r="I74" s="2">
        <v>2.0</v>
      </c>
      <c r="J74" s="2">
        <v>2.0</v>
      </c>
      <c r="K74" s="2">
        <v>2.0</v>
      </c>
      <c r="L74" s="2">
        <v>2.0</v>
      </c>
      <c r="M74" s="2">
        <v>2.0</v>
      </c>
      <c r="N74" s="2">
        <v>2.0</v>
      </c>
      <c r="O74" s="2">
        <v>2.0</v>
      </c>
      <c r="P74" s="2">
        <v>2.0</v>
      </c>
      <c r="Q74" s="2">
        <v>2.0</v>
      </c>
      <c r="R74" s="2">
        <v>2.0</v>
      </c>
      <c r="S74" s="2">
        <v>2.0</v>
      </c>
      <c r="T74" s="2">
        <v>2.0</v>
      </c>
      <c r="U74" s="2">
        <v>2.0</v>
      </c>
      <c r="V74" s="2">
        <v>2.0</v>
      </c>
      <c r="W74" s="2">
        <v>2.0</v>
      </c>
      <c r="X74" s="2">
        <v>2.0</v>
      </c>
      <c r="Y74" s="2">
        <v>2.0</v>
      </c>
      <c r="Z74" s="2">
        <v>2.0</v>
      </c>
      <c r="AA74" s="2">
        <v>2.0</v>
      </c>
      <c r="AB74" s="2">
        <v>2.0</v>
      </c>
      <c r="AC74" s="2">
        <v>2.0</v>
      </c>
      <c r="AD74" s="2">
        <v>2.0</v>
      </c>
      <c r="AE74" s="2">
        <v>2.0</v>
      </c>
      <c r="AF74" s="2">
        <v>2.0</v>
      </c>
      <c r="AG74" s="2">
        <v>2.0</v>
      </c>
      <c r="AH74" s="2">
        <v>2.0</v>
      </c>
      <c r="AI74" s="2">
        <v>2.0</v>
      </c>
      <c r="AJ74" s="2">
        <v>2.0</v>
      </c>
      <c r="AK74" s="2">
        <v>2.0</v>
      </c>
      <c r="AL74" s="2">
        <v>2.0</v>
      </c>
      <c r="AM74" s="2">
        <v>2.0</v>
      </c>
      <c r="AN74" s="2">
        <v>2.0</v>
      </c>
      <c r="AO74" s="2">
        <v>2.0</v>
      </c>
      <c r="AP74" s="2">
        <v>2.0</v>
      </c>
    </row>
    <row r="75">
      <c r="A75" s="1">
        <v>43571.55453972222</v>
      </c>
      <c r="B75" s="2" t="s">
        <v>118</v>
      </c>
      <c r="C75" s="2">
        <v>3.0</v>
      </c>
      <c r="D75" s="2">
        <v>3.0</v>
      </c>
      <c r="E75" s="2">
        <v>3.0</v>
      </c>
      <c r="F75" s="2">
        <v>3.0</v>
      </c>
      <c r="G75" s="2">
        <v>3.0</v>
      </c>
      <c r="H75" s="2">
        <v>3.0</v>
      </c>
      <c r="I75" s="2">
        <v>3.0</v>
      </c>
      <c r="J75" s="2">
        <v>3.0</v>
      </c>
      <c r="K75" s="2">
        <v>3.0</v>
      </c>
      <c r="L75" s="2">
        <v>3.0</v>
      </c>
      <c r="M75" s="2">
        <v>3.0</v>
      </c>
      <c r="N75" s="2">
        <v>3.0</v>
      </c>
      <c r="O75" s="2">
        <v>3.0</v>
      </c>
      <c r="P75" s="2">
        <v>3.0</v>
      </c>
      <c r="Q75" s="2">
        <v>3.0</v>
      </c>
      <c r="R75" s="2">
        <v>3.0</v>
      </c>
      <c r="S75" s="2">
        <v>3.0</v>
      </c>
      <c r="T75" s="2">
        <v>3.0</v>
      </c>
      <c r="U75" s="2">
        <v>3.0</v>
      </c>
      <c r="V75" s="2">
        <v>3.0</v>
      </c>
      <c r="W75" s="2">
        <v>3.0</v>
      </c>
      <c r="X75" s="2">
        <v>3.0</v>
      </c>
      <c r="Y75" s="2">
        <v>3.0</v>
      </c>
      <c r="Z75" s="2">
        <v>3.0</v>
      </c>
      <c r="AA75" s="2">
        <v>3.0</v>
      </c>
      <c r="AB75" s="2">
        <v>3.0</v>
      </c>
      <c r="AC75" s="2">
        <v>3.0</v>
      </c>
      <c r="AD75" s="2">
        <v>3.0</v>
      </c>
      <c r="AE75" s="2">
        <v>3.0</v>
      </c>
      <c r="AF75" s="2">
        <v>3.0</v>
      </c>
      <c r="AG75" s="2">
        <v>3.0</v>
      </c>
      <c r="AH75" s="2">
        <v>3.0</v>
      </c>
      <c r="AI75" s="2">
        <v>3.0</v>
      </c>
      <c r="AJ75" s="2">
        <v>3.0</v>
      </c>
      <c r="AK75" s="2">
        <v>3.0</v>
      </c>
      <c r="AL75" s="2">
        <v>3.0</v>
      </c>
      <c r="AM75" s="2">
        <v>3.0</v>
      </c>
      <c r="AN75" s="2">
        <v>3.0</v>
      </c>
      <c r="AO75" s="2">
        <v>3.0</v>
      </c>
      <c r="AP75" s="2">
        <v>3.0</v>
      </c>
    </row>
    <row r="76">
      <c r="A76" s="1">
        <v>43571.5586650926</v>
      </c>
      <c r="B76" s="2" t="s">
        <v>119</v>
      </c>
      <c r="C76" s="2">
        <v>3.0</v>
      </c>
      <c r="D76" s="2">
        <v>3.0</v>
      </c>
      <c r="E76" s="2">
        <v>3.0</v>
      </c>
      <c r="F76" s="2">
        <v>3.0</v>
      </c>
      <c r="G76" s="2">
        <v>2.0</v>
      </c>
      <c r="H76" s="2">
        <v>2.0</v>
      </c>
      <c r="I76" s="2">
        <v>2.0</v>
      </c>
      <c r="J76" s="2">
        <v>2.0</v>
      </c>
      <c r="K76" s="2">
        <v>2.0</v>
      </c>
      <c r="L76" s="2">
        <v>2.0</v>
      </c>
      <c r="M76" s="2">
        <v>2.0</v>
      </c>
      <c r="N76" s="2">
        <v>2.0</v>
      </c>
      <c r="O76" s="2">
        <v>2.0</v>
      </c>
      <c r="P76" s="2">
        <v>2.0</v>
      </c>
      <c r="Q76" s="2">
        <v>2.0</v>
      </c>
      <c r="R76" s="2">
        <v>2.0</v>
      </c>
      <c r="S76" s="2">
        <v>2.0</v>
      </c>
      <c r="T76" s="2">
        <v>2.0</v>
      </c>
      <c r="U76" s="2">
        <v>2.0</v>
      </c>
      <c r="V76" s="2">
        <v>2.0</v>
      </c>
      <c r="W76" s="2">
        <v>2.0</v>
      </c>
      <c r="X76" s="2">
        <v>2.0</v>
      </c>
      <c r="Y76" s="2">
        <v>2.0</v>
      </c>
      <c r="Z76" s="2">
        <v>2.0</v>
      </c>
      <c r="AA76" s="2">
        <v>2.0</v>
      </c>
      <c r="AB76" s="2">
        <v>2.0</v>
      </c>
      <c r="AC76" s="2">
        <v>2.0</v>
      </c>
      <c r="AD76" s="2">
        <v>2.0</v>
      </c>
      <c r="AE76" s="2">
        <v>2.0</v>
      </c>
      <c r="AF76" s="2">
        <v>2.0</v>
      </c>
      <c r="AG76" s="2">
        <v>2.0</v>
      </c>
      <c r="AH76" s="2">
        <v>2.0</v>
      </c>
      <c r="AI76" s="2">
        <v>2.0</v>
      </c>
      <c r="AJ76" s="2">
        <v>2.0</v>
      </c>
      <c r="AK76" s="2">
        <v>2.0</v>
      </c>
      <c r="AL76" s="2">
        <v>2.0</v>
      </c>
      <c r="AM76" s="2">
        <v>2.0</v>
      </c>
      <c r="AN76" s="2">
        <v>2.0</v>
      </c>
      <c r="AO76" s="2">
        <v>2.0</v>
      </c>
      <c r="AP76" s="2">
        <v>2.0</v>
      </c>
    </row>
    <row r="77">
      <c r="A77" s="1">
        <v>43571.640752569445</v>
      </c>
      <c r="B77" s="2" t="s">
        <v>120</v>
      </c>
      <c r="C77" s="2">
        <v>3.0</v>
      </c>
      <c r="D77" s="2">
        <v>3.0</v>
      </c>
      <c r="E77" s="2">
        <v>3.0</v>
      </c>
      <c r="F77" s="2">
        <v>3.0</v>
      </c>
      <c r="G77" s="2">
        <v>3.0</v>
      </c>
      <c r="H77" s="2">
        <v>3.0</v>
      </c>
      <c r="I77" s="2">
        <v>3.0</v>
      </c>
      <c r="J77" s="2">
        <v>3.0</v>
      </c>
      <c r="K77" s="2">
        <v>3.0</v>
      </c>
      <c r="L77" s="2">
        <v>3.0</v>
      </c>
      <c r="M77" s="2">
        <v>3.0</v>
      </c>
      <c r="N77" s="2">
        <v>3.0</v>
      </c>
      <c r="O77" s="2">
        <v>3.0</v>
      </c>
      <c r="P77" s="2">
        <v>3.0</v>
      </c>
      <c r="Q77" s="2">
        <v>3.0</v>
      </c>
      <c r="R77" s="2">
        <v>3.0</v>
      </c>
      <c r="S77" s="2">
        <v>3.0</v>
      </c>
      <c r="T77" s="2">
        <v>3.0</v>
      </c>
      <c r="U77" s="2">
        <v>3.0</v>
      </c>
      <c r="V77" s="2">
        <v>3.0</v>
      </c>
      <c r="W77" s="2">
        <v>3.0</v>
      </c>
      <c r="X77" s="2">
        <v>3.0</v>
      </c>
      <c r="Y77" s="2">
        <v>3.0</v>
      </c>
      <c r="Z77" s="2">
        <v>3.0</v>
      </c>
      <c r="AA77" s="2">
        <v>3.0</v>
      </c>
      <c r="AB77" s="2">
        <v>3.0</v>
      </c>
      <c r="AC77" s="2">
        <v>3.0</v>
      </c>
      <c r="AD77" s="2">
        <v>3.0</v>
      </c>
      <c r="AE77" s="2">
        <v>3.0</v>
      </c>
      <c r="AF77" s="2">
        <v>3.0</v>
      </c>
      <c r="AG77" s="2">
        <v>3.0</v>
      </c>
      <c r="AH77" s="2">
        <v>3.0</v>
      </c>
      <c r="AI77" s="2">
        <v>3.0</v>
      </c>
      <c r="AJ77" s="2">
        <v>3.0</v>
      </c>
      <c r="AK77" s="2">
        <v>3.0</v>
      </c>
      <c r="AL77" s="2">
        <v>3.0</v>
      </c>
      <c r="AM77" s="2">
        <v>3.0</v>
      </c>
      <c r="AN77" s="2">
        <v>3.0</v>
      </c>
      <c r="AO77" s="2">
        <v>2.0</v>
      </c>
      <c r="AP77" s="2">
        <v>2.0</v>
      </c>
    </row>
    <row r="78">
      <c r="A78" s="1">
        <v>43571.689943564816</v>
      </c>
      <c r="B78" s="2" t="s">
        <v>121</v>
      </c>
      <c r="C78" s="2">
        <v>3.0</v>
      </c>
      <c r="D78" s="2">
        <v>3.0</v>
      </c>
      <c r="E78" s="2">
        <v>3.0</v>
      </c>
      <c r="F78" s="2">
        <v>3.0</v>
      </c>
      <c r="G78" s="2">
        <v>3.0</v>
      </c>
      <c r="H78" s="2">
        <v>3.0</v>
      </c>
      <c r="I78" s="2">
        <v>3.0</v>
      </c>
      <c r="J78" s="2">
        <v>3.0</v>
      </c>
      <c r="K78" s="2">
        <v>3.0</v>
      </c>
      <c r="L78" s="2">
        <v>3.0</v>
      </c>
      <c r="M78" s="2">
        <v>3.0</v>
      </c>
      <c r="N78" s="2">
        <v>3.0</v>
      </c>
      <c r="O78" s="2">
        <v>3.0</v>
      </c>
      <c r="P78" s="2">
        <v>3.0</v>
      </c>
      <c r="Q78" s="2">
        <v>3.0</v>
      </c>
      <c r="R78" s="2">
        <v>3.0</v>
      </c>
      <c r="S78" s="2">
        <v>3.0</v>
      </c>
      <c r="T78" s="2">
        <v>3.0</v>
      </c>
      <c r="U78" s="2">
        <v>3.0</v>
      </c>
      <c r="V78" s="2">
        <v>3.0</v>
      </c>
      <c r="W78" s="2">
        <v>3.0</v>
      </c>
      <c r="X78" s="2">
        <v>3.0</v>
      </c>
      <c r="Y78" s="2">
        <v>3.0</v>
      </c>
      <c r="Z78" s="2">
        <v>3.0</v>
      </c>
      <c r="AA78" s="2">
        <v>3.0</v>
      </c>
      <c r="AB78" s="2">
        <v>3.0</v>
      </c>
      <c r="AC78" s="2">
        <v>3.0</v>
      </c>
      <c r="AD78" s="2">
        <v>3.0</v>
      </c>
      <c r="AE78" s="2">
        <v>3.0</v>
      </c>
      <c r="AF78" s="2">
        <v>3.0</v>
      </c>
      <c r="AG78" s="2">
        <v>3.0</v>
      </c>
      <c r="AH78" s="2">
        <v>3.0</v>
      </c>
      <c r="AI78" s="2">
        <v>3.0</v>
      </c>
      <c r="AJ78" s="2">
        <v>3.0</v>
      </c>
      <c r="AK78" s="2">
        <v>3.0</v>
      </c>
      <c r="AL78" s="2">
        <v>3.0</v>
      </c>
      <c r="AM78" s="2">
        <v>3.0</v>
      </c>
      <c r="AN78" s="2">
        <v>3.0</v>
      </c>
      <c r="AO78" s="2">
        <v>3.0</v>
      </c>
      <c r="AP78" s="2">
        <v>3.0</v>
      </c>
    </row>
    <row r="79">
      <c r="A79" s="1">
        <v>43572.96615179398</v>
      </c>
      <c r="B79" s="2" t="s">
        <v>122</v>
      </c>
      <c r="C79" s="2">
        <v>3.0</v>
      </c>
      <c r="D79" s="2">
        <v>2.0</v>
      </c>
      <c r="E79" s="2">
        <v>3.0</v>
      </c>
      <c r="F79" s="2">
        <v>3.0</v>
      </c>
      <c r="G79" s="2">
        <v>3.0</v>
      </c>
      <c r="H79" s="2">
        <v>1.0</v>
      </c>
      <c r="I79" s="2">
        <v>3.0</v>
      </c>
      <c r="J79" s="2">
        <v>3.0</v>
      </c>
      <c r="K79" s="2">
        <v>3.0</v>
      </c>
      <c r="L79" s="2">
        <v>1.0</v>
      </c>
      <c r="M79" s="2">
        <v>3.0</v>
      </c>
      <c r="N79" s="2">
        <v>3.0</v>
      </c>
      <c r="O79" s="2">
        <v>3.0</v>
      </c>
      <c r="P79" s="2">
        <v>2.0</v>
      </c>
      <c r="Q79" s="2">
        <v>3.0</v>
      </c>
      <c r="R79" s="2">
        <v>3.0</v>
      </c>
      <c r="S79" s="2">
        <v>3.0</v>
      </c>
      <c r="T79" s="2">
        <v>1.0</v>
      </c>
      <c r="U79" s="2">
        <v>2.0</v>
      </c>
      <c r="V79" s="2">
        <v>3.0</v>
      </c>
      <c r="W79" s="2">
        <v>3.0</v>
      </c>
      <c r="X79" s="2">
        <v>1.0</v>
      </c>
      <c r="Y79" s="2">
        <v>2.0</v>
      </c>
      <c r="Z79" s="2">
        <v>2.0</v>
      </c>
      <c r="AA79" s="2">
        <v>3.0</v>
      </c>
      <c r="AB79" s="2">
        <v>1.0</v>
      </c>
      <c r="AC79" s="2">
        <v>2.0</v>
      </c>
      <c r="AD79" s="2">
        <v>3.0</v>
      </c>
      <c r="AE79" s="2">
        <v>3.0</v>
      </c>
      <c r="AF79" s="2">
        <v>1.0</v>
      </c>
      <c r="AG79" s="2">
        <v>3.0</v>
      </c>
      <c r="AH79" s="2">
        <v>3.0</v>
      </c>
      <c r="AI79" s="2">
        <v>3.0</v>
      </c>
      <c r="AJ79" s="2">
        <v>1.0</v>
      </c>
      <c r="AK79" s="2">
        <v>3.0</v>
      </c>
      <c r="AL79" s="2">
        <v>3.0</v>
      </c>
      <c r="AM79" s="2">
        <v>3.0</v>
      </c>
      <c r="AN79" s="2">
        <v>1.0</v>
      </c>
      <c r="AO79" s="2">
        <v>2.0</v>
      </c>
      <c r="AP79" s="2">
        <v>3.0</v>
      </c>
    </row>
    <row r="80">
      <c r="C80" s="4">
        <f t="shared" ref="C80:AP80" si="1">AVERAGE(C2:C79)</f>
        <v>2.743589744</v>
      </c>
      <c r="D80" s="4">
        <f t="shared" si="1"/>
        <v>2.679487179</v>
      </c>
      <c r="E80" s="4">
        <f t="shared" si="1"/>
        <v>2.692307692</v>
      </c>
      <c r="F80" s="4">
        <f t="shared" si="1"/>
        <v>2.769230769</v>
      </c>
      <c r="G80" s="4">
        <f t="shared" si="1"/>
        <v>2.782051282</v>
      </c>
      <c r="H80" s="4">
        <f t="shared" si="1"/>
        <v>2.807692308</v>
      </c>
      <c r="I80" s="4">
        <f t="shared" si="1"/>
        <v>2.769230769</v>
      </c>
      <c r="J80" s="4">
        <f t="shared" si="1"/>
        <v>2.846153846</v>
      </c>
      <c r="K80" s="4">
        <f t="shared" si="1"/>
        <v>2.756410256</v>
      </c>
      <c r="L80" s="4">
        <f t="shared" si="1"/>
        <v>2.705128205</v>
      </c>
      <c r="M80" s="4">
        <f t="shared" si="1"/>
        <v>2.692307692</v>
      </c>
      <c r="N80" s="4">
        <f t="shared" si="1"/>
        <v>2.820512821</v>
      </c>
      <c r="O80" s="4">
        <f t="shared" si="1"/>
        <v>2.756410256</v>
      </c>
      <c r="P80" s="4">
        <f t="shared" si="1"/>
        <v>2.692307692</v>
      </c>
      <c r="Q80" s="4">
        <f t="shared" si="1"/>
        <v>2.679487179</v>
      </c>
      <c r="R80" s="4">
        <f t="shared" si="1"/>
        <v>2.74025974</v>
      </c>
      <c r="S80" s="4">
        <f t="shared" si="1"/>
        <v>2.692307692</v>
      </c>
      <c r="T80" s="4">
        <f t="shared" si="1"/>
        <v>2.641025641</v>
      </c>
      <c r="U80" s="4">
        <f t="shared" si="1"/>
        <v>2.628205128</v>
      </c>
      <c r="V80" s="4">
        <f t="shared" si="1"/>
        <v>2.641025641</v>
      </c>
      <c r="W80" s="4">
        <f t="shared" si="1"/>
        <v>2.717948718</v>
      </c>
      <c r="X80" s="4">
        <f t="shared" si="1"/>
        <v>2.75</v>
      </c>
      <c r="Y80" s="4">
        <f t="shared" si="1"/>
        <v>2.666666667</v>
      </c>
      <c r="Z80" s="4">
        <f t="shared" si="1"/>
        <v>2.692307692</v>
      </c>
      <c r="AA80" s="4">
        <f t="shared" si="1"/>
        <v>2.679487179</v>
      </c>
      <c r="AB80" s="4">
        <f t="shared" si="1"/>
        <v>2.641025641</v>
      </c>
      <c r="AC80" s="4">
        <f t="shared" si="1"/>
        <v>2.602564103</v>
      </c>
      <c r="AD80" s="4">
        <f t="shared" si="1"/>
        <v>2.653846154</v>
      </c>
      <c r="AE80" s="4">
        <f t="shared" si="1"/>
        <v>2.705128205</v>
      </c>
      <c r="AF80" s="4">
        <f t="shared" si="1"/>
        <v>2.692307692</v>
      </c>
      <c r="AG80" s="4">
        <f t="shared" si="1"/>
        <v>2.653846154</v>
      </c>
      <c r="AH80" s="4">
        <f t="shared" si="1"/>
        <v>2.641025641</v>
      </c>
      <c r="AI80" s="4">
        <f t="shared" si="1"/>
        <v>2.833333333</v>
      </c>
      <c r="AJ80" s="4">
        <f t="shared" si="1"/>
        <v>2.717948718</v>
      </c>
      <c r="AK80" s="4">
        <f t="shared" si="1"/>
        <v>2.782051282</v>
      </c>
      <c r="AL80" s="4">
        <f t="shared" si="1"/>
        <v>2.692307692</v>
      </c>
      <c r="AM80" s="4">
        <f t="shared" si="1"/>
        <v>2.679487179</v>
      </c>
      <c r="AN80" s="4">
        <f t="shared" si="1"/>
        <v>2.602564103</v>
      </c>
      <c r="AO80" s="4">
        <f t="shared" si="1"/>
        <v>2.564102564</v>
      </c>
      <c r="AP80" s="4">
        <f t="shared" si="1"/>
        <v>2.717948718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3" max="3" width="61.71"/>
  </cols>
  <sheetData>
    <row r="1">
      <c r="A1" s="5"/>
      <c r="B1" s="6" t="s">
        <v>123</v>
      </c>
    </row>
    <row r="2">
      <c r="A2" s="5"/>
      <c r="B2" s="6" t="s">
        <v>124</v>
      </c>
    </row>
    <row r="3">
      <c r="A3" s="5"/>
      <c r="B3" s="7" t="s">
        <v>125</v>
      </c>
    </row>
    <row r="4">
      <c r="A4" s="7"/>
      <c r="B4" s="7" t="s">
        <v>126</v>
      </c>
    </row>
    <row r="5">
      <c r="A5" s="7"/>
      <c r="B5" s="8" t="s">
        <v>127</v>
      </c>
    </row>
    <row r="6">
      <c r="A6" s="7"/>
      <c r="B6" s="7" t="s">
        <v>128</v>
      </c>
    </row>
    <row r="7">
      <c r="A7" s="5"/>
      <c r="B7" s="9"/>
      <c r="C7" s="10"/>
      <c r="D7" s="11" t="s">
        <v>129</v>
      </c>
      <c r="E7" s="12"/>
    </row>
    <row r="8">
      <c r="A8" s="13"/>
      <c r="B8" s="14" t="s">
        <v>130</v>
      </c>
      <c r="C8" s="16" t="s">
        <v>131</v>
      </c>
      <c r="D8" s="18" t="s">
        <v>135</v>
      </c>
      <c r="E8" s="19"/>
    </row>
    <row r="9">
      <c r="A9" s="20"/>
      <c r="B9" s="21" t="s">
        <v>137</v>
      </c>
      <c r="C9" s="10"/>
      <c r="D9" s="22" t="s">
        <v>138</v>
      </c>
      <c r="E9" s="22" t="s">
        <v>139</v>
      </c>
    </row>
    <row r="10">
      <c r="A10" s="20"/>
      <c r="B10" s="21">
        <v>1.0</v>
      </c>
      <c r="C10" s="23" t="s">
        <v>140</v>
      </c>
      <c r="D10" s="24">
        <f>IFERROR(__xludf.DUMMYFUNCTION("IMPORTRANGE(""https://docs.google.com/spreadsheets/d/1T9UFToVxqRvnMwuaNO-rI_NTRoWG7nYIycivq2yjF0I/edit#gid=1782198194"",""Form Responses 1!C80"")"),2.7435897435897436)</f>
        <v>2.743589744</v>
      </c>
      <c r="E10" s="25">
        <f t="shared" ref="E10:E20" si="1">D10/3</f>
        <v>0.9145299145</v>
      </c>
    </row>
    <row r="11">
      <c r="A11" s="20"/>
      <c r="B11" s="21">
        <v>2.0</v>
      </c>
      <c r="C11" s="23" t="s">
        <v>141</v>
      </c>
      <c r="D11" s="24">
        <f>IFERROR(__xludf.DUMMYFUNCTION("IMPORTRANGE(""https://docs.google.com/spreadsheets/d/1T9UFToVxqRvnMwuaNO-rI_NTRoWG7nYIycivq2yjF0I/edit#gid=1782198194"",""Form Responses 1!G80"")"),2.782051282051282)</f>
        <v>2.782051282</v>
      </c>
      <c r="E11" s="25">
        <f t="shared" si="1"/>
        <v>0.9273504274</v>
      </c>
    </row>
    <row r="12">
      <c r="A12" s="20"/>
      <c r="B12" s="21">
        <v>3.0</v>
      </c>
      <c r="C12" s="23" t="s">
        <v>142</v>
      </c>
      <c r="D12" s="24">
        <f>IFERROR(__xludf.DUMMYFUNCTION("IMPORTRANGE(""https://docs.google.com/spreadsheets/d/1T9UFToVxqRvnMwuaNO-rI_NTRoWG7nYIycivq2yjF0I/edit#gid=1782198194"",""Form Responses 1!K80"")"),2.7564102564102564)</f>
        <v>2.756410256</v>
      </c>
      <c r="E12" s="25">
        <f t="shared" si="1"/>
        <v>0.9188034188</v>
      </c>
    </row>
    <row r="13">
      <c r="A13" s="20"/>
      <c r="B13" s="21">
        <v>4.0</v>
      </c>
      <c r="C13" s="23" t="s">
        <v>143</v>
      </c>
      <c r="D13" s="24">
        <f>IFERROR(__xludf.DUMMYFUNCTION("IMPORTRANGE(""https://docs.google.com/spreadsheets/d/1T9UFToVxqRvnMwuaNO-rI_NTRoWG7nYIycivq2yjF0I/edit#gid=1782198194"",""Form Responses 1!O80"")"),2.7564102564102564)</f>
        <v>2.756410256</v>
      </c>
      <c r="E13" s="25">
        <f t="shared" si="1"/>
        <v>0.9188034188</v>
      </c>
    </row>
    <row r="14">
      <c r="A14" s="20"/>
      <c r="B14" s="21">
        <v>5.0</v>
      </c>
      <c r="C14" s="23" t="s">
        <v>144</v>
      </c>
      <c r="D14" s="24">
        <f>IFERROR(__xludf.DUMMYFUNCTION("IMPORTRANGE(""https://docs.google.com/spreadsheets/d/1T9UFToVxqRvnMwuaNO-rI_NTRoWG7nYIycivq2yjF0I/edit#gid=1782198194"",""Form Responses 1!S80"")"),2.6923076923076925)</f>
        <v>2.692307692</v>
      </c>
      <c r="E14" s="25">
        <f t="shared" si="1"/>
        <v>0.8974358974</v>
      </c>
    </row>
    <row r="15">
      <c r="A15" s="20"/>
      <c r="B15" s="21">
        <v>6.0</v>
      </c>
      <c r="C15" s="23" t="s">
        <v>145</v>
      </c>
      <c r="D15" s="24">
        <f>IFERROR(__xludf.DUMMYFUNCTION("IMPORTRANGE(""https://docs.google.com/spreadsheets/d/1T9UFToVxqRvnMwuaNO-rI_NTRoWG7nYIycivq2yjF0I/edit#gid=1782198194"",""Form Responses 1!W80"")"),2.717948717948718)</f>
        <v>2.717948718</v>
      </c>
      <c r="E15" s="25">
        <f t="shared" si="1"/>
        <v>0.905982906</v>
      </c>
    </row>
    <row r="16">
      <c r="A16" s="20"/>
      <c r="B16" s="21">
        <v>7.0</v>
      </c>
      <c r="C16" s="23" t="s">
        <v>146</v>
      </c>
      <c r="D16" s="24">
        <f>IFERROR(__xludf.DUMMYFUNCTION("IMPORTRANGE(""https://docs.google.com/spreadsheets/d/1T9UFToVxqRvnMwuaNO-rI_NTRoWG7nYIycivq2yjF0I/edit#gid=1782198194"",""Form Responses 1!AA80"")"),2.6794871794871793)</f>
        <v>2.679487179</v>
      </c>
      <c r="E16" s="25">
        <f t="shared" si="1"/>
        <v>0.8931623932</v>
      </c>
    </row>
    <row r="17">
      <c r="A17" s="20"/>
      <c r="B17" s="21">
        <v>8.0</v>
      </c>
      <c r="C17" s="23" t="s">
        <v>147</v>
      </c>
      <c r="D17" s="24">
        <f>IFERROR(__xludf.DUMMYFUNCTION("IMPORTRANGE(""https://docs.google.com/spreadsheets/d/1T9UFToVxqRvnMwuaNO-rI_NTRoWG7nYIycivq2yjF0I/edit#gid=1782198194"",""Form Responses 1!AE80"")"),2.7051282051282053)</f>
        <v>2.705128205</v>
      </c>
      <c r="E17" s="25">
        <f t="shared" si="1"/>
        <v>0.9017094017</v>
      </c>
    </row>
    <row r="18">
      <c r="A18" s="20"/>
      <c r="B18" s="21">
        <v>9.0</v>
      </c>
      <c r="C18" s="23" t="s">
        <v>148</v>
      </c>
      <c r="D18" s="24">
        <f>IFERROR(__xludf.DUMMYFUNCTION("IMPORTRANGE(""https://docs.google.com/spreadsheets/d/1T9UFToVxqRvnMwuaNO-rI_NTRoWG7nYIycivq2yjF0I/edit#gid=1782198194"",""Form Responses 1!AI80"")"),2.8333333333333335)</f>
        <v>2.833333333</v>
      </c>
      <c r="E18" s="25">
        <f t="shared" si="1"/>
        <v>0.9444444444</v>
      </c>
    </row>
    <row r="19">
      <c r="A19" s="20"/>
      <c r="B19" s="21">
        <v>10.0</v>
      </c>
      <c r="C19" s="23" t="s">
        <v>149</v>
      </c>
      <c r="D19" s="24">
        <f>IFERROR(__xludf.DUMMYFUNCTION("IMPORTRANGE(""https://docs.google.com/spreadsheets/d/1T9UFToVxqRvnMwuaNO-rI_NTRoWG7nYIycivq2yjF0I/edit#gid=1782198194"",""Form Responses 1!AM80"")"),2.6794871794871793)</f>
        <v>2.679487179</v>
      </c>
      <c r="E19" s="25">
        <f t="shared" si="1"/>
        <v>0.8931623932</v>
      </c>
    </row>
    <row r="20">
      <c r="A20" s="20"/>
      <c r="B20" s="10"/>
      <c r="C20" s="26" t="s">
        <v>150</v>
      </c>
      <c r="D20" s="27">
        <f>SUM(D10:D19)/10</f>
        <v>2.734615385</v>
      </c>
      <c r="E20" s="28">
        <f t="shared" si="1"/>
        <v>0.9115384615</v>
      </c>
    </row>
    <row r="33">
      <c r="A33" s="29"/>
      <c r="B33" s="30" t="s">
        <v>151</v>
      </c>
    </row>
    <row r="34">
      <c r="A34" s="29"/>
    </row>
    <row r="35">
      <c r="A35" s="29"/>
      <c r="B35" s="30" t="s">
        <v>152</v>
      </c>
    </row>
    <row r="36">
      <c r="A36" s="29"/>
    </row>
    <row r="37">
      <c r="A37" s="29"/>
    </row>
    <row r="38">
      <c r="A38" s="29"/>
    </row>
    <row r="39">
      <c r="A39" s="5"/>
      <c r="B39" s="5"/>
      <c r="C39" s="5"/>
      <c r="D39" s="5"/>
      <c r="E39" s="5"/>
    </row>
    <row r="40">
      <c r="A40" s="31" t="s">
        <v>153</v>
      </c>
      <c r="C40" s="31" t="s">
        <v>154</v>
      </c>
      <c r="D40" s="32" t="s">
        <v>155</v>
      </c>
    </row>
    <row r="41">
      <c r="A41" s="33" t="s">
        <v>160</v>
      </c>
      <c r="C41" s="32" t="s">
        <v>158</v>
      </c>
      <c r="D41" s="32" t="s">
        <v>159</v>
      </c>
    </row>
  </sheetData>
  <mergeCells count="14">
    <mergeCell ref="D8:E8"/>
    <mergeCell ref="B33:E34"/>
    <mergeCell ref="B35:E38"/>
    <mergeCell ref="A40:B40"/>
    <mergeCell ref="D40:E40"/>
    <mergeCell ref="D41:E41"/>
    <mergeCell ref="A41:B41"/>
    <mergeCell ref="B1:E1"/>
    <mergeCell ref="B2:E2"/>
    <mergeCell ref="B3:E3"/>
    <mergeCell ref="B4:E4"/>
    <mergeCell ref="B5:E5"/>
    <mergeCell ref="B6:E6"/>
    <mergeCell ref="D7:E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3" max="3" width="61.71"/>
  </cols>
  <sheetData>
    <row r="1">
      <c r="A1" s="5"/>
      <c r="B1" s="6" t="s">
        <v>123</v>
      </c>
    </row>
    <row r="2">
      <c r="A2" s="5"/>
      <c r="B2" s="6" t="s">
        <v>124</v>
      </c>
    </row>
    <row r="3">
      <c r="A3" s="5"/>
      <c r="B3" s="7" t="s">
        <v>125</v>
      </c>
    </row>
    <row r="4">
      <c r="A4" s="7"/>
      <c r="B4" s="7" t="s">
        <v>126</v>
      </c>
    </row>
    <row r="5">
      <c r="A5" s="7"/>
      <c r="B5" s="8" t="s">
        <v>127</v>
      </c>
    </row>
    <row r="6">
      <c r="A6" s="7"/>
      <c r="B6" s="7" t="s">
        <v>128</v>
      </c>
    </row>
    <row r="7">
      <c r="A7" s="5"/>
      <c r="B7" s="9"/>
      <c r="C7" s="10"/>
      <c r="D7" s="11" t="s">
        <v>129</v>
      </c>
      <c r="E7" s="12"/>
    </row>
    <row r="8">
      <c r="A8" s="13"/>
      <c r="B8" s="14" t="s">
        <v>130</v>
      </c>
      <c r="C8" s="15" t="s">
        <v>133</v>
      </c>
      <c r="D8" s="17" t="s">
        <v>136</v>
      </c>
      <c r="E8" s="19"/>
    </row>
    <row r="9">
      <c r="A9" s="20"/>
      <c r="B9" s="21" t="s">
        <v>137</v>
      </c>
      <c r="C9" s="10"/>
      <c r="D9" s="22" t="s">
        <v>138</v>
      </c>
      <c r="E9" s="22" t="s">
        <v>139</v>
      </c>
    </row>
    <row r="10">
      <c r="A10" s="20"/>
      <c r="B10" s="21">
        <v>1.0</v>
      </c>
      <c r="C10" s="23" t="s">
        <v>140</v>
      </c>
      <c r="D10" s="24">
        <f>IFERROR(__xludf.DUMMYFUNCTION("IMPORTRANGE(""https://docs.google.com/spreadsheets/d/1T9UFToVxqRvnMwuaNO-rI_NTRoWG7nYIycivq2yjF0I/edit#gid=1782198194"",""Form Responses 1!D80"")"),2.6794871794871793)</f>
        <v>2.679487179</v>
      </c>
      <c r="E10" s="25">
        <f t="shared" ref="E10:E20" si="1">D10/3</f>
        <v>0.8931623932</v>
      </c>
    </row>
    <row r="11">
      <c r="A11" s="20"/>
      <c r="B11" s="21">
        <v>2.0</v>
      </c>
      <c r="C11" s="23" t="s">
        <v>141</v>
      </c>
      <c r="D11" s="24">
        <f>IFERROR(__xludf.DUMMYFUNCTION("IMPORTRANGE(""https://docs.google.com/spreadsheets/d/1T9UFToVxqRvnMwuaNO-rI_NTRoWG7nYIycivq2yjF0I/edit#gid=1782198194"",""Form Responses 1!H80"")"),2.8076923076923075)</f>
        <v>2.807692308</v>
      </c>
      <c r="E11" s="25">
        <f t="shared" si="1"/>
        <v>0.9358974359</v>
      </c>
    </row>
    <row r="12">
      <c r="A12" s="20"/>
      <c r="B12" s="21">
        <v>3.0</v>
      </c>
      <c r="C12" s="23" t="s">
        <v>142</v>
      </c>
      <c r="D12" s="24">
        <f>IFERROR(__xludf.DUMMYFUNCTION("IMPORTRANGE(""https://docs.google.com/spreadsheets/d/1T9UFToVxqRvnMwuaNO-rI_NTRoWG7nYIycivq2yjF0I/edit#gid=1782198194"",""Form Responses 1!L80"")"),2.7051282051282053)</f>
        <v>2.705128205</v>
      </c>
      <c r="E12" s="25">
        <f t="shared" si="1"/>
        <v>0.9017094017</v>
      </c>
    </row>
    <row r="13">
      <c r="A13" s="20"/>
      <c r="B13" s="21">
        <v>4.0</v>
      </c>
      <c r="C13" s="23" t="s">
        <v>143</v>
      </c>
      <c r="D13" s="24">
        <f>IFERROR(__xludf.DUMMYFUNCTION("IMPORTRANGE(""https://docs.google.com/spreadsheets/d/1T9UFToVxqRvnMwuaNO-rI_NTRoWG7nYIycivq2yjF0I/edit#gid=1782198194"",""Form Responses 1!P80"")"),2.6923076923076925)</f>
        <v>2.692307692</v>
      </c>
      <c r="E13" s="25">
        <f t="shared" si="1"/>
        <v>0.8974358974</v>
      </c>
    </row>
    <row r="14">
      <c r="A14" s="20"/>
      <c r="B14" s="21">
        <v>5.0</v>
      </c>
      <c r="C14" s="23" t="s">
        <v>144</v>
      </c>
      <c r="D14" s="24">
        <f>IFERROR(__xludf.DUMMYFUNCTION("IMPORTRANGE(""https://docs.google.com/spreadsheets/d/1T9UFToVxqRvnMwuaNO-rI_NTRoWG7nYIycivq2yjF0I/edit#gid=1782198194"",""Form Responses 1!T80"")"),2.641025641025641)</f>
        <v>2.641025641</v>
      </c>
      <c r="E14" s="25">
        <f t="shared" si="1"/>
        <v>0.8803418803</v>
      </c>
    </row>
    <row r="15">
      <c r="A15" s="20"/>
      <c r="B15" s="21">
        <v>6.0</v>
      </c>
      <c r="C15" s="23" t="s">
        <v>145</v>
      </c>
      <c r="D15" s="24">
        <f>IFERROR(__xludf.DUMMYFUNCTION("IMPORTRANGE(""https://docs.google.com/spreadsheets/d/1T9UFToVxqRvnMwuaNO-rI_NTRoWG7nYIycivq2yjF0I/edit#gid=1782198194"",""Form Responses 1!X80"")"),2.75)</f>
        <v>2.75</v>
      </c>
      <c r="E15" s="25">
        <f t="shared" si="1"/>
        <v>0.9166666667</v>
      </c>
    </row>
    <row r="16">
      <c r="A16" s="20"/>
      <c r="B16" s="21">
        <v>7.0</v>
      </c>
      <c r="C16" s="23" t="s">
        <v>146</v>
      </c>
      <c r="D16" s="24">
        <f>IFERROR(__xludf.DUMMYFUNCTION("IMPORTRANGE(""https://docs.google.com/spreadsheets/d/1T9UFToVxqRvnMwuaNO-rI_NTRoWG7nYIycivq2yjF0I/edit#gid=1782198194"",""Form Responses 1!AB80"")"),2.641025641025641)</f>
        <v>2.641025641</v>
      </c>
      <c r="E16" s="25">
        <f t="shared" si="1"/>
        <v>0.8803418803</v>
      </c>
    </row>
    <row r="17">
      <c r="A17" s="20"/>
      <c r="B17" s="21">
        <v>8.0</v>
      </c>
      <c r="C17" s="23" t="s">
        <v>147</v>
      </c>
      <c r="D17" s="24">
        <f>IFERROR(__xludf.DUMMYFUNCTION("IMPORTRANGE(""https://docs.google.com/spreadsheets/d/1T9UFToVxqRvnMwuaNO-rI_NTRoWG7nYIycivq2yjF0I/edit#gid=1782198194"",""Form Responses 1!AF80"")"),2.6923076923076925)</f>
        <v>2.692307692</v>
      </c>
      <c r="E17" s="25">
        <f t="shared" si="1"/>
        <v>0.8974358974</v>
      </c>
    </row>
    <row r="18">
      <c r="A18" s="20"/>
      <c r="B18" s="21">
        <v>9.0</v>
      </c>
      <c r="C18" s="23" t="s">
        <v>148</v>
      </c>
      <c r="D18" s="24">
        <f>IFERROR(__xludf.DUMMYFUNCTION("IMPORTRANGE(""https://docs.google.com/spreadsheets/d/1T9UFToVxqRvnMwuaNO-rI_NTRoWG7nYIycivq2yjF0I/edit#gid=1782198194"",""Form Responses 1!AJ80"")"),2.717948717948718)</f>
        <v>2.717948718</v>
      </c>
      <c r="E18" s="25">
        <f t="shared" si="1"/>
        <v>0.905982906</v>
      </c>
    </row>
    <row r="19">
      <c r="A19" s="20"/>
      <c r="B19" s="21">
        <v>10.0</v>
      </c>
      <c r="C19" s="23" t="s">
        <v>149</v>
      </c>
      <c r="D19" s="24">
        <f>IFERROR(__xludf.DUMMYFUNCTION("IMPORTRANGE(""https://docs.google.com/spreadsheets/d/1T9UFToVxqRvnMwuaNO-rI_NTRoWG7nYIycivq2yjF0I/edit#gid=1782198194"",""Form Responses 1!AN80"")"),2.6025641025641026)</f>
        <v>2.602564103</v>
      </c>
      <c r="E19" s="25">
        <f t="shared" si="1"/>
        <v>0.8675213675</v>
      </c>
    </row>
    <row r="20">
      <c r="A20" s="20"/>
      <c r="B20" s="10"/>
      <c r="C20" s="26" t="s">
        <v>150</v>
      </c>
      <c r="D20" s="27">
        <f>SUM(D10:D19)/10</f>
        <v>2.692948718</v>
      </c>
      <c r="E20" s="28">
        <f t="shared" si="1"/>
        <v>0.8976495726</v>
      </c>
    </row>
    <row r="33">
      <c r="A33" s="29"/>
      <c r="B33" s="30" t="s">
        <v>151</v>
      </c>
    </row>
    <row r="34">
      <c r="A34" s="29"/>
    </row>
    <row r="35">
      <c r="A35" s="29"/>
      <c r="B35" s="30" t="s">
        <v>152</v>
      </c>
    </row>
    <row r="36">
      <c r="A36" s="29"/>
    </row>
    <row r="37">
      <c r="A37" s="29"/>
    </row>
    <row r="38">
      <c r="A38" s="29"/>
    </row>
    <row r="39">
      <c r="A39" s="5"/>
      <c r="B39" s="5"/>
      <c r="C39" s="5"/>
      <c r="D39" s="5"/>
      <c r="E39" s="5"/>
    </row>
    <row r="40">
      <c r="A40" s="31" t="s">
        <v>153</v>
      </c>
      <c r="C40" s="31" t="s">
        <v>154</v>
      </c>
      <c r="D40" s="32" t="s">
        <v>155</v>
      </c>
    </row>
    <row r="41">
      <c r="A41" s="33" t="s">
        <v>157</v>
      </c>
      <c r="C41" s="32" t="s">
        <v>158</v>
      </c>
      <c r="D41" s="32" t="s">
        <v>159</v>
      </c>
    </row>
  </sheetData>
  <mergeCells count="14">
    <mergeCell ref="B1:E1"/>
    <mergeCell ref="B2:E2"/>
    <mergeCell ref="B3:E3"/>
    <mergeCell ref="B4:E4"/>
    <mergeCell ref="B5:E5"/>
    <mergeCell ref="B6:E6"/>
    <mergeCell ref="D7:E7"/>
    <mergeCell ref="D8:E8"/>
    <mergeCell ref="B33:E34"/>
    <mergeCell ref="B35:E38"/>
    <mergeCell ref="A40:B40"/>
    <mergeCell ref="D40:E40"/>
    <mergeCell ref="D41:E41"/>
    <mergeCell ref="A41:B41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3" max="3" width="61.71"/>
  </cols>
  <sheetData>
    <row r="1">
      <c r="A1" s="5"/>
      <c r="B1" s="6" t="s">
        <v>123</v>
      </c>
    </row>
    <row r="2">
      <c r="A2" s="5"/>
      <c r="B2" s="6" t="s">
        <v>124</v>
      </c>
    </row>
    <row r="3">
      <c r="A3" s="5"/>
      <c r="B3" s="7" t="s">
        <v>125</v>
      </c>
    </row>
    <row r="4">
      <c r="A4" s="7"/>
      <c r="B4" s="7" t="s">
        <v>126</v>
      </c>
    </row>
    <row r="5">
      <c r="A5" s="7"/>
      <c r="B5" s="8" t="s">
        <v>127</v>
      </c>
    </row>
    <row r="6">
      <c r="A6" s="7"/>
      <c r="B6" s="7" t="s">
        <v>128</v>
      </c>
    </row>
    <row r="7">
      <c r="A7" s="5"/>
      <c r="B7" s="9"/>
      <c r="C7" s="10"/>
      <c r="D7" s="11" t="s">
        <v>129</v>
      </c>
      <c r="E7" s="12"/>
    </row>
    <row r="8">
      <c r="A8" s="13"/>
      <c r="B8" s="14" t="s">
        <v>130</v>
      </c>
      <c r="C8" s="15" t="s">
        <v>132</v>
      </c>
      <c r="D8" s="17" t="s">
        <v>134</v>
      </c>
      <c r="E8" s="19"/>
    </row>
    <row r="9">
      <c r="A9" s="20"/>
      <c r="B9" s="21" t="s">
        <v>137</v>
      </c>
      <c r="C9" s="10"/>
      <c r="D9" s="22" t="s">
        <v>138</v>
      </c>
      <c r="E9" s="22" t="s">
        <v>139</v>
      </c>
    </row>
    <row r="10">
      <c r="A10" s="20"/>
      <c r="B10" s="21">
        <v>1.0</v>
      </c>
      <c r="C10" s="23" t="s">
        <v>140</v>
      </c>
      <c r="D10" s="24">
        <f>IFERROR(__xludf.DUMMYFUNCTION("IMPORTRANGE(""https://docs.google.com/spreadsheets/d/1T9UFToVxqRvnMwuaNO-rI_NTRoWG7nYIycivq2yjF0I/edit#gid=1782198194"",""Form Responses 1!E80"")"),2.6923076923076925)</f>
        <v>2.692307692</v>
      </c>
      <c r="E10" s="25">
        <f t="shared" ref="E10:E20" si="1">D10/3</f>
        <v>0.8974358974</v>
      </c>
    </row>
    <row r="11">
      <c r="A11" s="20"/>
      <c r="B11" s="21">
        <v>2.0</v>
      </c>
      <c r="C11" s="23" t="s">
        <v>141</v>
      </c>
      <c r="D11" s="24">
        <f>IFERROR(__xludf.DUMMYFUNCTION("IMPORTRANGE(""https://docs.google.com/spreadsheets/d/1T9UFToVxqRvnMwuaNO-rI_NTRoWG7nYIycivq2yjF0I/edit#gid=1782198194"",""Form Responses 1!I80"")"),2.769230769230769)</f>
        <v>2.769230769</v>
      </c>
      <c r="E11" s="25">
        <f t="shared" si="1"/>
        <v>0.9230769231</v>
      </c>
    </row>
    <row r="12">
      <c r="A12" s="20"/>
      <c r="B12" s="21">
        <v>3.0</v>
      </c>
      <c r="C12" s="23" t="s">
        <v>142</v>
      </c>
      <c r="D12" s="24">
        <f>IFERROR(__xludf.DUMMYFUNCTION("IMPORTRANGE(""https://docs.google.com/spreadsheets/d/1T9UFToVxqRvnMwuaNO-rI_NTRoWG7nYIycivq2yjF0I/edit#gid=1782198194"",""Form Responses 1!M80"")"),2.6923076923076925)</f>
        <v>2.692307692</v>
      </c>
      <c r="E12" s="25">
        <f t="shared" si="1"/>
        <v>0.8974358974</v>
      </c>
    </row>
    <row r="13">
      <c r="A13" s="20"/>
      <c r="B13" s="21">
        <v>4.0</v>
      </c>
      <c r="C13" s="23" t="s">
        <v>143</v>
      </c>
      <c r="D13" s="24">
        <f>IFERROR(__xludf.DUMMYFUNCTION("IMPORTRANGE(""https://docs.google.com/spreadsheets/d/1T9UFToVxqRvnMwuaNO-rI_NTRoWG7nYIycivq2yjF0I/edit#gid=1782198194"",""Form Responses 1!Q80"")"),2.6794871794871793)</f>
        <v>2.679487179</v>
      </c>
      <c r="E13" s="25">
        <f t="shared" si="1"/>
        <v>0.8931623932</v>
      </c>
    </row>
    <row r="14">
      <c r="A14" s="20"/>
      <c r="B14" s="21">
        <v>5.0</v>
      </c>
      <c r="C14" s="23" t="s">
        <v>144</v>
      </c>
      <c r="D14" s="24">
        <f>IFERROR(__xludf.DUMMYFUNCTION("IMPORTRANGE(""https://docs.google.com/spreadsheets/d/1T9UFToVxqRvnMwuaNO-rI_NTRoWG7nYIycivq2yjF0I/edit#gid=1782198194"",""Form Responses 1!U80"")"),2.628205128205128)</f>
        <v>2.628205128</v>
      </c>
      <c r="E14" s="25">
        <f t="shared" si="1"/>
        <v>0.8760683761</v>
      </c>
    </row>
    <row r="15">
      <c r="A15" s="20"/>
      <c r="B15" s="21">
        <v>6.0</v>
      </c>
      <c r="C15" s="23" t="s">
        <v>145</v>
      </c>
      <c r="D15" s="24">
        <f>IFERROR(__xludf.DUMMYFUNCTION("IMPORTRANGE(""https://docs.google.com/spreadsheets/d/1T9UFToVxqRvnMwuaNO-rI_NTRoWG7nYIycivq2yjF0I/edit#gid=1782198194"",""Form Responses 1!Y80"")"),2.6666666666666665)</f>
        <v>2.666666667</v>
      </c>
      <c r="E15" s="25">
        <f t="shared" si="1"/>
        <v>0.8888888889</v>
      </c>
    </row>
    <row r="16">
      <c r="A16" s="20"/>
      <c r="B16" s="21">
        <v>7.0</v>
      </c>
      <c r="C16" s="23" t="s">
        <v>146</v>
      </c>
      <c r="D16" s="24">
        <f>IFERROR(__xludf.DUMMYFUNCTION("IMPORTRANGE(""https://docs.google.com/spreadsheets/d/1T9UFToVxqRvnMwuaNO-rI_NTRoWG7nYIycivq2yjF0I/edit#gid=1782198194"",""Form Responses 1!AC80"")"),2.6025641025641026)</f>
        <v>2.602564103</v>
      </c>
      <c r="E16" s="25">
        <f t="shared" si="1"/>
        <v>0.8675213675</v>
      </c>
    </row>
    <row r="17">
      <c r="A17" s="20"/>
      <c r="B17" s="21">
        <v>8.0</v>
      </c>
      <c r="C17" s="23" t="s">
        <v>147</v>
      </c>
      <c r="D17" s="24">
        <f>IFERROR(__xludf.DUMMYFUNCTION("IMPORTRANGE(""https://docs.google.com/spreadsheets/d/1T9UFToVxqRvnMwuaNO-rI_NTRoWG7nYIycivq2yjF0I/edit#gid=1782198194"",""Form Responses 1!AG80"")"),2.6538461538461537)</f>
        <v>2.653846154</v>
      </c>
      <c r="E17" s="25">
        <f t="shared" si="1"/>
        <v>0.8846153846</v>
      </c>
    </row>
    <row r="18">
      <c r="A18" s="20"/>
      <c r="B18" s="21">
        <v>9.0</v>
      </c>
      <c r="C18" s="23" t="s">
        <v>148</v>
      </c>
      <c r="D18" s="24">
        <f>IFERROR(__xludf.DUMMYFUNCTION("IMPORTRANGE(""https://docs.google.com/spreadsheets/d/1T9UFToVxqRvnMwuaNO-rI_NTRoWG7nYIycivq2yjF0I/edit#gid=1782198194"",""Form Responses 1!AK80"")"),2.782051282051282)</f>
        <v>2.782051282</v>
      </c>
      <c r="E18" s="25">
        <f t="shared" si="1"/>
        <v>0.9273504274</v>
      </c>
    </row>
    <row r="19">
      <c r="A19" s="20"/>
      <c r="B19" s="21">
        <v>10.0</v>
      </c>
      <c r="C19" s="23" t="s">
        <v>149</v>
      </c>
      <c r="D19" s="24">
        <f>IFERROR(__xludf.DUMMYFUNCTION("IMPORTRANGE(""https://docs.google.com/spreadsheets/d/1T9UFToVxqRvnMwuaNO-rI_NTRoWG7nYIycivq2yjF0I/edit#gid=1782198194"",""Form Responses 1!AO80"")"),2.5641025641025643)</f>
        <v>2.564102564</v>
      </c>
      <c r="E19" s="25">
        <f t="shared" si="1"/>
        <v>0.8547008547</v>
      </c>
    </row>
    <row r="20">
      <c r="A20" s="20"/>
      <c r="B20" s="10"/>
      <c r="C20" s="26" t="s">
        <v>150</v>
      </c>
      <c r="D20" s="27">
        <f>SUM(D10:D19)/10</f>
        <v>2.673076923</v>
      </c>
      <c r="E20" s="28">
        <f t="shared" si="1"/>
        <v>0.891025641</v>
      </c>
    </row>
    <row r="33">
      <c r="A33" s="29"/>
      <c r="B33" s="30" t="s">
        <v>151</v>
      </c>
    </row>
    <row r="34">
      <c r="A34" s="29"/>
    </row>
    <row r="35">
      <c r="A35" s="29"/>
      <c r="B35" s="30" t="s">
        <v>152</v>
      </c>
    </row>
    <row r="36">
      <c r="A36" s="29"/>
    </row>
    <row r="37">
      <c r="A37" s="29"/>
    </row>
    <row r="38">
      <c r="A38" s="29"/>
    </row>
    <row r="39">
      <c r="A39" s="5"/>
      <c r="B39" s="5"/>
      <c r="C39" s="5"/>
      <c r="D39" s="5"/>
      <c r="E39" s="5"/>
    </row>
    <row r="40">
      <c r="A40" s="31" t="s">
        <v>153</v>
      </c>
      <c r="C40" s="31" t="s">
        <v>154</v>
      </c>
      <c r="D40" s="32" t="s">
        <v>155</v>
      </c>
    </row>
    <row r="41">
      <c r="A41" s="33" t="s">
        <v>156</v>
      </c>
      <c r="C41" s="32" t="s">
        <v>158</v>
      </c>
      <c r="D41" s="32" t="s">
        <v>159</v>
      </c>
    </row>
  </sheetData>
  <mergeCells count="14">
    <mergeCell ref="B1:E1"/>
    <mergeCell ref="B2:E2"/>
    <mergeCell ref="B3:E3"/>
    <mergeCell ref="B4:E4"/>
    <mergeCell ref="B5:E5"/>
    <mergeCell ref="B6:E6"/>
    <mergeCell ref="D7:E7"/>
    <mergeCell ref="D8:E8"/>
    <mergeCell ref="B33:E34"/>
    <mergeCell ref="B35:E38"/>
    <mergeCell ref="A40:B40"/>
    <mergeCell ref="D40:E40"/>
    <mergeCell ref="D41:E41"/>
    <mergeCell ref="A41:B41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3" max="3" width="61.71"/>
  </cols>
  <sheetData>
    <row r="1">
      <c r="A1" s="5"/>
      <c r="B1" s="6" t="s">
        <v>123</v>
      </c>
    </row>
    <row r="2">
      <c r="A2" s="5"/>
      <c r="B2" s="6" t="s">
        <v>124</v>
      </c>
    </row>
    <row r="3">
      <c r="A3" s="5"/>
      <c r="B3" s="7" t="s">
        <v>125</v>
      </c>
    </row>
    <row r="4">
      <c r="A4" s="7"/>
      <c r="B4" s="7" t="s">
        <v>126</v>
      </c>
    </row>
    <row r="5">
      <c r="A5" s="7"/>
      <c r="B5" s="8" t="s">
        <v>127</v>
      </c>
    </row>
    <row r="6">
      <c r="A6" s="7"/>
      <c r="B6" s="7" t="s">
        <v>128</v>
      </c>
    </row>
    <row r="7">
      <c r="A7" s="5"/>
      <c r="B7" s="9"/>
      <c r="C7" s="10"/>
      <c r="D7" s="11" t="s">
        <v>129</v>
      </c>
      <c r="E7" s="12"/>
    </row>
    <row r="8">
      <c r="A8" s="13"/>
      <c r="B8" s="14" t="s">
        <v>130</v>
      </c>
      <c r="C8" s="34" t="s">
        <v>161</v>
      </c>
      <c r="D8" s="17" t="s">
        <v>162</v>
      </c>
      <c r="E8" s="19"/>
    </row>
    <row r="9">
      <c r="A9" s="20"/>
      <c r="B9" s="21" t="s">
        <v>137</v>
      </c>
      <c r="C9" s="10"/>
      <c r="D9" s="22" t="s">
        <v>138</v>
      </c>
      <c r="E9" s="22" t="s">
        <v>139</v>
      </c>
    </row>
    <row r="10">
      <c r="A10" s="20"/>
      <c r="B10" s="21">
        <v>1.0</v>
      </c>
      <c r="C10" s="23" t="s">
        <v>140</v>
      </c>
      <c r="D10" s="24">
        <f>IFERROR(__xludf.DUMMYFUNCTION("IMPORTRANGE(""https://docs.google.com/spreadsheets/d/1T9UFToVxqRvnMwuaNO-rI_NTRoWG7nYIycivq2yjF0I/edit#gid=1782198194"",""Form Responses 1!f80"")"),2.769230769230769)</f>
        <v>2.769230769</v>
      </c>
      <c r="E10" s="25">
        <f t="shared" ref="E10:E20" si="1">D10/3</f>
        <v>0.9230769231</v>
      </c>
    </row>
    <row r="11">
      <c r="A11" s="20"/>
      <c r="B11" s="21">
        <v>2.0</v>
      </c>
      <c r="C11" s="23" t="s">
        <v>141</v>
      </c>
      <c r="D11" s="24">
        <f>IFERROR(__xludf.DUMMYFUNCTION("IMPORTRANGE(""https://docs.google.com/spreadsheets/d/1T9UFToVxqRvnMwuaNO-rI_NTRoWG7nYIycivq2yjF0I/edit#gid=1782198194"",""Form Responses 1!j80"")"),2.8461538461538463)</f>
        <v>2.846153846</v>
      </c>
      <c r="E11" s="25">
        <f t="shared" si="1"/>
        <v>0.9487179487</v>
      </c>
    </row>
    <row r="12">
      <c r="A12" s="20"/>
      <c r="B12" s="21">
        <v>3.0</v>
      </c>
      <c r="C12" s="23" t="s">
        <v>142</v>
      </c>
      <c r="D12" s="24">
        <f>IFERROR(__xludf.DUMMYFUNCTION("IMPORTRANGE(""https://docs.google.com/spreadsheets/d/1T9UFToVxqRvnMwuaNO-rI_NTRoWG7nYIycivq2yjF0I/edit#gid=1782198194"",""Form Responses 1!n80"")"),2.8205128205128207)</f>
        <v>2.820512821</v>
      </c>
      <c r="E12" s="25">
        <f t="shared" si="1"/>
        <v>0.9401709402</v>
      </c>
    </row>
    <row r="13">
      <c r="A13" s="20"/>
      <c r="B13" s="21">
        <v>4.0</v>
      </c>
      <c r="C13" s="23" t="s">
        <v>143</v>
      </c>
      <c r="D13" s="24">
        <f>IFERROR(__xludf.DUMMYFUNCTION("IMPORTRANGE(""https://docs.google.com/spreadsheets/d/1T9UFToVxqRvnMwuaNO-rI_NTRoWG7nYIycivq2yjF0I/edit#gid=1782198194"",""Form Responses 1!r80"")"),2.74025974025974)</f>
        <v>2.74025974</v>
      </c>
      <c r="E13" s="25">
        <f t="shared" si="1"/>
        <v>0.9134199134</v>
      </c>
    </row>
    <row r="14">
      <c r="A14" s="20"/>
      <c r="B14" s="21">
        <v>5.0</v>
      </c>
      <c r="C14" s="23" t="s">
        <v>144</v>
      </c>
      <c r="D14" s="24">
        <f>IFERROR(__xludf.DUMMYFUNCTION("IMPORTRANGE(""https://docs.google.com/spreadsheets/d/1T9UFToVxqRvnMwuaNO-rI_NTRoWG7nYIycivq2yjF0I/edit#gid=1782198194"",""Form Responses 1!v80"")"),2.641025641025641)</f>
        <v>2.641025641</v>
      </c>
      <c r="E14" s="25">
        <f t="shared" si="1"/>
        <v>0.8803418803</v>
      </c>
    </row>
    <row r="15">
      <c r="A15" s="20"/>
      <c r="B15" s="21">
        <v>6.0</v>
      </c>
      <c r="C15" s="23" t="s">
        <v>145</v>
      </c>
      <c r="D15" s="24">
        <f>IFERROR(__xludf.DUMMYFUNCTION("IMPORTRANGE(""https://docs.google.com/spreadsheets/d/1T9UFToVxqRvnMwuaNO-rI_NTRoWG7nYIycivq2yjF0I/edit#gid=1782198194"",""Form Responses 1!z80"")"),2.6923076923076925)</f>
        <v>2.692307692</v>
      </c>
      <c r="E15" s="25">
        <f t="shared" si="1"/>
        <v>0.8974358974</v>
      </c>
    </row>
    <row r="16">
      <c r="A16" s="20"/>
      <c r="B16" s="21">
        <v>7.0</v>
      </c>
      <c r="C16" s="23" t="s">
        <v>146</v>
      </c>
      <c r="D16" s="24">
        <f>IFERROR(__xludf.DUMMYFUNCTION("IMPORTRANGE(""https://docs.google.com/spreadsheets/d/1T9UFToVxqRvnMwuaNO-rI_NTRoWG7nYIycivq2yjF0I/edit#gid=1782198194"",""Form Responses 1!Ad80"")"),2.6538461538461537)</f>
        <v>2.653846154</v>
      </c>
      <c r="E16" s="25">
        <f t="shared" si="1"/>
        <v>0.8846153846</v>
      </c>
    </row>
    <row r="17">
      <c r="A17" s="20"/>
      <c r="B17" s="21">
        <v>8.0</v>
      </c>
      <c r="C17" s="23" t="s">
        <v>147</v>
      </c>
      <c r="D17" s="24">
        <f>IFERROR(__xludf.DUMMYFUNCTION("IMPORTRANGE(""https://docs.google.com/spreadsheets/d/1T9UFToVxqRvnMwuaNO-rI_NTRoWG7nYIycivq2yjF0I/edit#gid=1782198194"",""Form Responses 1!Ah80"")"),2.641025641025641)</f>
        <v>2.641025641</v>
      </c>
      <c r="E17" s="25">
        <f t="shared" si="1"/>
        <v>0.8803418803</v>
      </c>
    </row>
    <row r="18">
      <c r="A18" s="20"/>
      <c r="B18" s="21">
        <v>9.0</v>
      </c>
      <c r="C18" s="23" t="s">
        <v>148</v>
      </c>
      <c r="D18" s="24">
        <f>IFERROR(__xludf.DUMMYFUNCTION("IMPORTRANGE(""https://docs.google.com/spreadsheets/d/1T9UFToVxqRvnMwuaNO-rI_NTRoWG7nYIycivq2yjF0I/edit#gid=1782198194"",""Form Responses 1!Al80"")"),2.6923076923076925)</f>
        <v>2.692307692</v>
      </c>
      <c r="E18" s="25">
        <f t="shared" si="1"/>
        <v>0.8974358974</v>
      </c>
    </row>
    <row r="19">
      <c r="A19" s="20"/>
      <c r="B19" s="21">
        <v>10.0</v>
      </c>
      <c r="C19" s="23" t="s">
        <v>149</v>
      </c>
      <c r="D19" s="24">
        <f>IFERROR(__xludf.DUMMYFUNCTION("IMPORTRANGE(""https://docs.google.com/spreadsheets/d/1T9UFToVxqRvnMwuaNO-rI_NTRoWG7nYIycivq2yjF0I/edit#gid=1782198194"",""Form Responses 1!Ap80"")"),2.717948717948718)</f>
        <v>2.717948718</v>
      </c>
      <c r="E19" s="25">
        <f t="shared" si="1"/>
        <v>0.905982906</v>
      </c>
    </row>
    <row r="20">
      <c r="A20" s="20"/>
      <c r="B20" s="10"/>
      <c r="C20" s="26" t="s">
        <v>150</v>
      </c>
      <c r="D20" s="27">
        <f>SUM(D10:D19)/10</f>
        <v>2.721461871</v>
      </c>
      <c r="E20" s="28">
        <f t="shared" si="1"/>
        <v>0.9071539572</v>
      </c>
    </row>
    <row r="33">
      <c r="A33" s="29"/>
      <c r="B33" s="30" t="s">
        <v>151</v>
      </c>
    </row>
    <row r="34">
      <c r="A34" s="29"/>
    </row>
    <row r="35">
      <c r="A35" s="29"/>
      <c r="B35" s="30" t="s">
        <v>152</v>
      </c>
    </row>
    <row r="36">
      <c r="A36" s="29"/>
    </row>
    <row r="37">
      <c r="A37" s="29"/>
    </row>
    <row r="38">
      <c r="A38" s="29"/>
    </row>
    <row r="39">
      <c r="A39" s="5"/>
      <c r="B39" s="5"/>
      <c r="C39" s="5"/>
      <c r="D39" s="5"/>
      <c r="E39" s="5"/>
    </row>
    <row r="40">
      <c r="A40" s="31" t="s">
        <v>153</v>
      </c>
      <c r="C40" s="31" t="s">
        <v>154</v>
      </c>
      <c r="D40" s="32" t="s">
        <v>155</v>
      </c>
    </row>
    <row r="41">
      <c r="A41" s="33" t="s">
        <v>163</v>
      </c>
      <c r="C41" s="32" t="s">
        <v>158</v>
      </c>
      <c r="D41" s="32" t="s">
        <v>159</v>
      </c>
    </row>
  </sheetData>
  <mergeCells count="14">
    <mergeCell ref="D8:E8"/>
    <mergeCell ref="B33:E34"/>
    <mergeCell ref="B35:E38"/>
    <mergeCell ref="A40:B40"/>
    <mergeCell ref="D40:E40"/>
    <mergeCell ref="D41:E41"/>
    <mergeCell ref="A41:B41"/>
    <mergeCell ref="B1:E1"/>
    <mergeCell ref="B2:E2"/>
    <mergeCell ref="B3:E3"/>
    <mergeCell ref="B4:E4"/>
    <mergeCell ref="B5:E5"/>
    <mergeCell ref="B6:E6"/>
    <mergeCell ref="D7:E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